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bookViews>
  <sheets>
    <sheet name="Criterios de Evaluación" sheetId="3" r:id="rId1"/>
    <sheet name="Puntaje. Valores Agregados" sheetId="13" r:id="rId2"/>
    <sheet name="Puntaje.Continuidad Tecnologica" sheetId="7" r:id="rId3"/>
    <sheet name="Punto 2.3.1 Doc Técnicos" sheetId="15" r:id="rId4"/>
    <sheet name="Punto 2.3.4 Personal" sheetId="1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 l="1"/>
  <c r="F30" i="7"/>
  <c r="F9" i="3" l="1"/>
  <c r="E9" i="3"/>
  <c r="D9" i="3"/>
  <c r="F10" i="3"/>
  <c r="E10" i="3"/>
  <c r="H30" i="7"/>
  <c r="G30" i="7"/>
  <c r="H2" i="7"/>
  <c r="O8" i="13"/>
  <c r="L8" i="13"/>
  <c r="O7" i="13"/>
  <c r="O6" i="13"/>
  <c r="L7" i="13"/>
  <c r="L6" i="13"/>
  <c r="I7" i="13"/>
  <c r="I6" i="13"/>
  <c r="F6" i="13"/>
  <c r="F7" i="13"/>
  <c r="I8" i="13" l="1"/>
  <c r="H31" i="7" l="1"/>
  <c r="F11" i="3" s="1"/>
  <c r="E11" i="3"/>
  <c r="D11" i="3"/>
</calcChain>
</file>

<file path=xl/sharedStrings.xml><?xml version="1.0" encoding="utf-8"?>
<sst xmlns="http://schemas.openxmlformats.org/spreadsheetml/2006/main" count="265" uniqueCount="209">
  <si>
    <t>ITEM</t>
  </si>
  <si>
    <t>CONDICION</t>
  </si>
  <si>
    <t>DOCUMENTO REQUERIDO</t>
  </si>
  <si>
    <t>COMPAÑÍA 1</t>
  </si>
  <si>
    <t>COMPAÑÍA 2</t>
  </si>
  <si>
    <t>COMPAÑÍA 3</t>
  </si>
  <si>
    <t>EVALUACION MARCAS PROPUESTAS PARA CONTINUIDAD TECNOLOGICA</t>
  </si>
  <si>
    <t>Se acepta puertas ASTURMADI o de características superiores con certificación UL.</t>
  </si>
  <si>
    <t>OBRA CIVIL</t>
  </si>
  <si>
    <t>El fabricante es HILTI, por lo que para conservar las características del muro en Drywall cortafuego solo se acepta esta marca de anclajes.</t>
  </si>
  <si>
    <t xml:space="preserve">El fabricante es HILTI, es el designado por la UNIVERSIDAD para los sellos cortafuegos ya que garantiza el cumplimiento de la Normatividad UL </t>
  </si>
  <si>
    <t xml:space="preserve">El fabricante es HILTI, es el designado por la UNIVERSIDAD para el recubirmineto ablativo del cableado ya que garantiza el cumplimiento de la Normatividad UL </t>
  </si>
  <si>
    <t>Se acepta piso Antiestático TARKETT IQ TORO</t>
  </si>
  <si>
    <t>Fijación de gabinetes de servidores y comunicaciones, aires acondicionados se debe contemplar varilla HAS Grado B7 HDG certificadas HILTI</t>
  </si>
  <si>
    <t>La pintura aceptada para el proyecto es PINTUCO Korasa 10</t>
  </si>
  <si>
    <t>Sistema de Puesta a Tierra PANDUIT</t>
  </si>
  <si>
    <r>
      <t xml:space="preserve">Para los elementos y productos del sistema de canalizaciones se acepta el sistema de canalización se proponen fabricantes como </t>
    </r>
    <r>
      <rPr>
        <b/>
        <sz val="11"/>
        <color theme="1"/>
        <rFont val="Century Schoolbook"/>
        <family val="1"/>
      </rPr>
      <t>Panduit, Commscope, Chastworth</t>
    </r>
    <r>
      <rPr>
        <sz val="11"/>
        <color theme="1"/>
        <rFont val="Century Schoolbook"/>
        <family val="1"/>
      </rPr>
      <t>, ó marcas de iguales especificaciones</t>
    </r>
  </si>
  <si>
    <t>Sistema Cerramiento de Pasillo PANDUIT, SCHNEIDER o CHASTWORTH</t>
  </si>
  <si>
    <t>Switche de borde marca CISCO Nexus 2000 Series  N2K-C2348TQ</t>
  </si>
  <si>
    <t xml:space="preserve">Switche de Core Marca  CISCO REF. 93180LC-EX </t>
  </si>
  <si>
    <t xml:space="preserve">Todas las cajas para iluminación se harán con cajas metálicas interiores  y exteriores será marca RAWELT </t>
  </si>
  <si>
    <t>Las marcas aceptadas para tomas e interruptores sera Leviton y Schneider o fabricantes con características superiores</t>
  </si>
  <si>
    <t>Las cámaras seleccionadas serán mini domo de Axis</t>
  </si>
  <si>
    <t>La lectora debe tener opción de trabajar con protocolos como: 13.56Mhz MIFARE, MIFARE Plus, DESFire/EV1, FeliCa, NFC. La marca propuesta es SUPREMA</t>
  </si>
  <si>
    <r>
      <t xml:space="preserve">La extinción en caso de incendio debe hacerse y diseñarse solamente con agente limpio </t>
    </r>
    <r>
      <rPr>
        <b/>
        <sz val="11"/>
        <color theme="1"/>
        <rFont val="Century Schoolbook"/>
        <family val="1"/>
      </rPr>
      <t>NOVEC</t>
    </r>
    <r>
      <rPr>
        <sz val="11"/>
        <color theme="1"/>
        <rFont val="Century Schoolbook"/>
        <family val="1"/>
      </rPr>
      <t xml:space="preserve"> </t>
    </r>
    <r>
      <rPr>
        <b/>
        <sz val="11"/>
        <color theme="1"/>
        <rFont val="Century Schoolbook"/>
        <family val="1"/>
      </rPr>
      <t>1230</t>
    </r>
    <r>
      <rPr>
        <sz val="11"/>
        <color theme="1"/>
        <rFont val="Century Schoolbook"/>
        <family val="1"/>
      </rPr>
      <t xml:space="preserve">, </t>
    </r>
  </si>
  <si>
    <t>Se requiere que se instale tres tableros de control  de incendios sean FIRELITE MX1230 o superior especificación con capacidad de ordenar la activación del sistema de alarmas audiovisuales (cornetas con luz de alarma), verificar el tiempo de conteo (máximo 60 segundos).</t>
  </si>
  <si>
    <t>Cilindro para almacenamiento de agente limpio para Novec 1230 marca Minimax (MXFP) by Viking (VK) or equivalente,</t>
  </si>
  <si>
    <t>Fire cable by Honeywell Cable sistema de incendio 2 x 16WAG FPLR UL y/o aprobado por FM</t>
  </si>
  <si>
    <t>Boquilla de descarga brass nozzle x agente limpio Novec 1230 listada UL  cubrimiento de 180º  1 1/2" marca MINIMAX</t>
  </si>
  <si>
    <t>VALOR PUNTO</t>
  </si>
  <si>
    <t>TOTAL PUNTOS POR OFERENTE</t>
  </si>
  <si>
    <t>CRITERIOS DE EVALUACION</t>
  </si>
  <si>
    <t>PROPONENTES</t>
  </si>
  <si>
    <t>Criterios</t>
  </si>
  <si>
    <t>Porcentaje</t>
  </si>
  <si>
    <t>Evaluación Técnica</t>
  </si>
  <si>
    <t>Continuidad Tecnologica</t>
  </si>
  <si>
    <t>RFP</t>
  </si>
  <si>
    <t>PAGINA</t>
  </si>
  <si>
    <t>ARUS</t>
  </si>
  <si>
    <t>NO CUMPLE</t>
  </si>
  <si>
    <t>Lamina RF para construccion de muros Marca GYPLAC</t>
  </si>
  <si>
    <t>PAGINA 29</t>
  </si>
  <si>
    <t>PAGINA 128</t>
  </si>
  <si>
    <t>la tubería deberá ser recubierta una capa de aislamiento térmico flexible de espuma elastomérica para el control de la condensación (Rubatex) y como acabado final contará con una camisa de aluminio para protección del acabado</t>
  </si>
  <si>
    <t>PAGINA 141</t>
  </si>
  <si>
    <t>EVALUACION  DISPOSITIVOS DE RED ACTIVOS VALORES AGREGADOS</t>
  </si>
  <si>
    <t>PUNTAJE</t>
  </si>
  <si>
    <t>EQUIPOS ACTIVOS DE RED</t>
  </si>
  <si>
    <t>Suministro de Switch de Borde adicional de la misma referencia que el solicitado, referencia Cisco Nexus 2000 N2K-C2348TQ-E</t>
  </si>
  <si>
    <t>Suministro de Switch de Core adicional referencia Cisco Nexus 9300, N9k-c9318LCEX,</t>
  </si>
  <si>
    <t>CANT</t>
  </si>
  <si>
    <t>TOTAL</t>
  </si>
  <si>
    <t>Equipos Activos de Red Valor Agregado</t>
  </si>
  <si>
    <t>SE DEBE SOLICITAR DISEÑO DE ILUMINACION E INFORMACION TECNICA NO ANEXARON NADA DEL SUBSISTEMA</t>
  </si>
  <si>
    <t xml:space="preserve">COMENTARIOS DE LA DOCUMENTACION </t>
  </si>
  <si>
    <t>Total Evaluación Con Puntaje</t>
  </si>
  <si>
    <t>SIN CUPLIMIENTO POR FALTA DE INFORMACION VERIFICABLE POR PARTE DEL OFERENTE</t>
  </si>
  <si>
    <t>INFORME DE EVALUACION  DOCUMENTACION OFERTAS UNIVERSIDAD DEL CAUCA</t>
  </si>
  <si>
    <t>CUANDO NO SE PUEDE VERIFICAR LA DOCUMENTACION SE DA POR NO CUMPLE</t>
  </si>
  <si>
    <t>ESTA INFORMACION SE PRESUME ESTA CONTEMPLADA PERO NO SE PUEDE VERIFICAR NO SE SUMA A LOS RESULTADOS</t>
  </si>
  <si>
    <t>NOTAS ACLARATORIAS DE LA REVISION DE OFERTAS</t>
  </si>
  <si>
    <t>ACLARACION GENERAL DEL CRITERIO DE EVALUACION</t>
  </si>
  <si>
    <t>Toda información que no sea verificable, ya que no anexaron ficha técnica o no entregaron documento escrito que describa o detalle un procedimiento como se re</t>
  </si>
  <si>
    <t>queria en el RFP se da como NO CUMPLE, debido a que no es verificable. Se asume debe estar incluido en el Anexo 3 pero ese anexo no hace parte de la evalua -</t>
  </si>
  <si>
    <t>ción técnica de las ofertas presentadas por los oferentes.</t>
  </si>
  <si>
    <t>El oferente debe anexar certificación para el diseño y la implementación de sistemas de cableado estructurado del fabricante propuesto para las soluciones de Cableado estructurado.</t>
  </si>
  <si>
    <t>PUNTO 2.3.1 DOCUMENTOS TECNICOS</t>
  </si>
  <si>
    <t>ROL</t>
  </si>
  <si>
    <t>ACREDITACION</t>
  </si>
  <si>
    <t>EXPERIENCIA</t>
  </si>
  <si>
    <t xml:space="preserve">TITULO </t>
  </si>
  <si>
    <t>Ingeniero eléctrico, electricista, electrónico o industrial</t>
  </si>
  <si>
    <t>Director del proyecto</t>
  </si>
  <si>
    <t>Ingeniero Residente del proyecto</t>
  </si>
  <si>
    <t>Ing. Eléctrico, Electricista o Electrónico</t>
  </si>
  <si>
    <t xml:space="preserve">Residente de obra Civil </t>
  </si>
  <si>
    <t>Ingeniero Civil o arquitecto</t>
  </si>
  <si>
    <t xml:space="preserve">Residente SISO en seguridad y salud en el trabajo </t>
  </si>
  <si>
    <t>PUNTAJE TOTAL 150 PUNTOS</t>
  </si>
  <si>
    <t>VALOR PUNTO  6,52</t>
  </si>
  <si>
    <r>
      <t xml:space="preserve">TOTAL DE PUNTOS A EVALUAR  </t>
    </r>
    <r>
      <rPr>
        <b/>
        <sz val="11"/>
        <color theme="1"/>
        <rFont val="Century Schoolbook"/>
        <family val="1"/>
      </rPr>
      <t>23</t>
    </r>
  </si>
  <si>
    <t>PAGINA 27</t>
  </si>
  <si>
    <t>PAGINA 21</t>
  </si>
  <si>
    <t>PAGINA 24</t>
  </si>
  <si>
    <t>PAGINA 97</t>
  </si>
  <si>
    <t>PAGINA 58</t>
  </si>
  <si>
    <t>PAGINA 30</t>
  </si>
  <si>
    <t>PAGINA 51-58</t>
  </si>
  <si>
    <t>PAGINA 87</t>
  </si>
  <si>
    <t>PAGINA 99</t>
  </si>
  <si>
    <t>PAGINA 102</t>
  </si>
  <si>
    <t>PAGINA 130</t>
  </si>
  <si>
    <t>PAGINA 139</t>
  </si>
  <si>
    <t>PAGINA 155</t>
  </si>
  <si>
    <t>PAGINA 170</t>
  </si>
  <si>
    <t>PAGINA 175</t>
  </si>
  <si>
    <t>PAGINA 177</t>
  </si>
  <si>
    <t>PAGINA 176-180</t>
  </si>
  <si>
    <t>Experiencia general mínima de 8 años. Experiencia específica de 5 años como residente en construcción y/o mantenimiento y/o adecuación y/o mejoramiento y/o rehabilitaciones de edificaciones no residenciales. (código UNSPSC familia 72120000)</t>
  </si>
  <si>
    <t>La experiencia general se certifica con la presentación de la tarjeta profesional y el tiempo cuenta a partir de la expedición de la misma. La experiencia especifica mediante certificaciones expedidas o suscritas por la Entidad Contratante y/o la Empresa que ejecutó el proyecto, a las que se debe adjuntar copia del respectivo contrato laboral o de prestación de servicios. Se debe adjuntar en todo caso acta de recibo final o acta de liquidación o certificación del proyecto expedido por la Entidad contratante del proyecto. No se admiten auto certificaciones</t>
  </si>
  <si>
    <t>La experiencia general se certifica con la presentación de la tarjeta profesional y el tiempo cuenta a partir de la expedición de la misma. La experiencia especifica mediante certificaciones expedidas o suscritas por la Entidad Contratante y/o la Empresa que ejecutó el proyecto, a las que se debe adjuntar copia del respectivo contrato laboral o de prestación de servicios. Se debe adjuntar en todo caso acta de recibo final o acta de liquidación o certificación del proyecto expedido por la Entidad contratante del proyecto. No se admiten auto certificaciones.</t>
  </si>
  <si>
    <t>10 años o más de experiencia general y experiencia específica de 2 años como Director de proyectos con objetos similares o relacionados al de la presente convocatoria</t>
  </si>
  <si>
    <t>Ingeniero con mínimo 5 años de experiencia general. Experiencia específica como residente de 2 años o más en proyectos con objetos similares o relacionados al de la presente convocatoria</t>
  </si>
  <si>
    <t>Experiencia específica de mínimo un (1) año como residente SISO.</t>
  </si>
  <si>
    <t>La experiencia especifica será contada a partir de la expedición de la resolución que le concede licencia para prestar servicios en salud ocupacional. La licencia deberá estar vigente a la fecha de cierre de la presente convocatoria. Además, certificara mediante una carta de compromiso disponibilidad del 100% de disponibilidad de tiempo en obra.</t>
  </si>
  <si>
    <t>Ingeniero industrial o tecnólogo en ingeniería Industrial y/o tecnólogo en salud ocupacional o profesional en salud ocupacional o profesional con especialización en salud ocupacional.</t>
  </si>
  <si>
    <t>PUNTO 2.3.4 PERSONAL MINIMO REQUERIDO</t>
  </si>
  <si>
    <t>El oferente debe anexar los planos de distribución esquemática de equipos en las áreas condensadoras especificando estructura de especificación y peso. Para validar si en el área designada se pueden disponer todas las condensadoras o se debe implementar una pasarela para disposición adicional de equipos.</t>
  </si>
  <si>
    <t>5.3
pag 51</t>
  </si>
  <si>
    <t>El oferente debe anexar los planos de distribución en el área de Servidores</t>
  </si>
  <si>
    <t>5.2
pag 42</t>
  </si>
  <si>
    <t>El oferente debe anexar los planos del Cuarto Eléctrico</t>
  </si>
  <si>
    <t>El oferente debe entregar la certificación, garantizando a la Universidad que efectuara el acompañamiento y entregara los Approval Document que permiten garantizar las condiciones de instalación para los sellos cortafuegos a implementar en el proyecto.</t>
  </si>
  <si>
    <t>6.3.1
pag 56</t>
  </si>
  <si>
    <t>El oferente debe entregar las fichas técnicas de los diferentes tipos de materiales a implementar en los diferentes sellos planteados para el proyecto.</t>
  </si>
  <si>
    <t>El oferente debe anexar certificación en la que conste que el sello cortafuego dará cumplimiento a la norma ANSI/UL1479</t>
  </si>
  <si>
    <t>6.
pag 52</t>
  </si>
  <si>
    <t>9.12
pag 86</t>
  </si>
  <si>
    <t>Los oferentes deben presentar la configuración del sistema ATS (Automatic Transfer Switch) para emular las dobles fuentes requeridas para el sistema de acondicionamiento de aire acondicionado,</t>
  </si>
  <si>
    <t>15.4
pag 140</t>
  </si>
  <si>
    <t>“Los oferentes deberán entregar información del fabricante donde se pueda verificar la Eficiencia del UPS de acuerdo a su porcentaje de Carga; al igual que todos y cada uno de los parámetros solicitados en el documento de referencia”. Se fija para todos los oferentes la altitud de Popayán capital del Departamento del Cauca, se encuentra a una altitud de 1.738 metros sobre el nivel del mar, msnm, con una temperatura media de 19° C.</t>
  </si>
  <si>
    <t>15.8
pag 146</t>
  </si>
  <si>
    <t>“Los oferentes deberán entregar información del fabricante donde se pueda verificar el porcentaje de derrateo por altura que permita determinar el derrateo a la altitud de Popayán, y deberán entregar de manera detallada la potencia efectiva de su UPS ante la afectación que genera este parámetro”
No se aceptan UPS con derrateo superior al 8% de la potencia total.</t>
  </si>
  <si>
    <t>El oferente debe anexar al momento de la oferta certificación del fabricante de los productos que incluyen en la oferta y el listado de los servicios de mantenimiento objeto de la invitación a cotizar, donde se evidencie que son autorizados para la comercialización, distribución autorizada y/o distribución exclusiva.</t>
  </si>
  <si>
    <t>15.8.1
pag 149</t>
  </si>
  <si>
    <t>El oferente debe anexar al momento de la oferta certificación donde se especifique la ubicación del centro de servicio; especificando el cumplimiento de los tiempos de atención máximos requeridos y exigidos en el numeral 22 Condiciones de Servicio del presente documento.</t>
  </si>
  <si>
    <t>El oferente deberá presentar con la oferta la modulación de los sistemas de iluminación normal y de emergencia, según las especificaciones requeridas. Debe incluir en el diseño el área de condensadoras, más el suministro e implementación de la iluminación del área de condensadoras no está incluido dentro del alcance del proyecto.</t>
  </si>
  <si>
    <t>15.9
pag 150</t>
  </si>
  <si>
    <t>El oferente debe entregar la modulación del sistema de acondicionamiento y la recomendación para ubicación del gabinete de alto consumo en la distribución de gabinetes dentro del área de servidores.</t>
  </si>
  <si>
    <t>16.1
pag 156</t>
  </si>
  <si>
    <t>El oferente debe anexar carta de certificación expedida por el fabricante de los Aires Acondicionados de Precisión sobre el cumplimiento de las especificaciones técnicas relacionadas y su aval de configuración de los AA en el diseño integral del Data Center.</t>
  </si>
  <si>
    <t>16.1
pag 159</t>
  </si>
  <si>
    <t>Todos los oferentes deberán presentar con la oferta el cálculo de disipación térmica de acuerdo a la referencia exacta de equipos a suministrar.</t>
  </si>
  <si>
    <t>16.2
pag 161</t>
  </si>
  <si>
    <t>El oferente debe proveer certificación de haber o estar diseñando y/o suministrando un sistema de detección y extinción de incendios de similares características y especificaciones</t>
  </si>
  <si>
    <t>20.1
pag 178</t>
  </si>
  <si>
    <t>Para todos los subsistemas que requieren diseño dentro de la esta oferta el oferente deberá suministrar una carta del fabricante de Certificación en la cual conste que está autorizado para diseñar e implementar sus soluciones. Los subsistemas que deben anexar la certificación es: Cableado, Sistema Mecánico, Sistema Eléctrico (UPS, PDU).</t>
  </si>
  <si>
    <t>22.1
pag 185</t>
  </si>
  <si>
    <t>El fabricante de los sistemas Electromecánicos deberá confirmar por escrito que en la oferta de la empresa que está presentando su solución se incluye los servicios de mantenimiento preventivo y servicio de atención a incidentes con reemplazo avanzado de partes en esquema 7x24 en la ciudad de Popayán por un periodo de tres (3) años. Con un tiempo de respuesta de máximo cuatro (4) horas.</t>
  </si>
  <si>
    <t>El Fabricante debe entregar al oferente una carta en la que certifique que sus productos son ofrecidos de forma directa por su filial con presencia y constituida legalmente en Colombia o a través de una empresa mayorista multinacional constituida legalmente en Colombia o certificación de comercialización por parte del fabricante en la modalidad de canal autorizado</t>
  </si>
  <si>
    <t>Para el personal a cargo de la migración debe anexarse certificación, donde se pueda validar la experiencia de la compañía en labores de mantenimiento y migración de equipos con cadena de custodia.</t>
  </si>
  <si>
    <t>22.5
pag 187</t>
  </si>
  <si>
    <t>Todos los oferentes deberán explicar detallada y claramente las condiciones de prestación para el Servicio Técnico Local de todos y cada uno de los equipos de potencia, aires acondicionados de precisión, aires de confort, sistemas de tableros, sistema de regletas PDU y demás sistemas a suministrar e implementar en el Centro de Datos , tal como se discrimina en el numeral 23 del anexo 2.</t>
  </si>
  <si>
    <t>23
pag 187</t>
  </si>
  <si>
    <t>El oferente debe anexar los catálogos y/o fichas técnicas de los equipos que hacen parte de la solución propuesta. Debe anexarse un único catalogo por equipo, No se aceptan múltiples opciones para un mismo ítem.</t>
  </si>
  <si>
    <t>3
pag 21</t>
  </si>
  <si>
    <t>El oferente debe entregar la lista donde indique las referencias exactas de todos los elementos que componen la solución propuesta discriminada por subsistema.</t>
  </si>
  <si>
    <t>El oferente debe entregar el anexo 5 “MIGRACION DE EQUIPOS ACTIVOS CENTRO DE DATOS EXISTENTE” diligenciado.</t>
  </si>
  <si>
    <t>Popayan, Mayo 6 de 2019</t>
  </si>
  <si>
    <t>Carpeta No. 2 Hoja 362 Cumple con distancias mínimas de pasillos</t>
  </si>
  <si>
    <t>Carpeta No 2 Hoja 363 Cumple con distribución de equipos</t>
  </si>
  <si>
    <t>Carpeta No. 2 Hoja 370 Cumple con carta del fabricante para acompañamiento y capacitación.</t>
  </si>
  <si>
    <t>Carpeta No.2 Hoja 373 - 395 cumple con la entrega de brouchures</t>
  </si>
  <si>
    <t>Carpeta No. 2 Hoja 398 cumple con entrega certificaciones</t>
  </si>
  <si>
    <t>Carpeta No. 2 Hoja 404  Cumple on carta del fabricante acompañamiento en el diseño</t>
  </si>
  <si>
    <r>
      <t>Carpeta No. 2 Hoja 413 - 414 Cumple. La eficiencia se fijo en 92,5 al 35% de carga y entregan certificación de</t>
    </r>
    <r>
      <rPr>
        <sz val="11"/>
        <color theme="1"/>
        <rFont val="Calibri"/>
        <family val="2"/>
      </rPr>
      <t xml:space="preserve"> 93,2 al 25 % carga.</t>
    </r>
  </si>
  <si>
    <t xml:space="preserve">Carpeta No. 2 Hoja 423 Cumple. El derrateo se fijo en 8% maximo para el proyecto. Y presentan equipo que sufre derrateo 92,5% derrateo final 7,5%. </t>
  </si>
  <si>
    <t>Carpeta No. 2 Hoja 434 Certificación fabricante autorización  - 436-437 Carta cn numeros de parte de servicio - 438 relación de numeros de parte para la solución de UPS-AA-Gabinetes, Monitoreo Ambiental y DCIM. Cumple</t>
  </si>
  <si>
    <t>Carpeta No. 2 Hoja 442 Cumple. Centros de Servicio en Cali, ofrecen dos compañías.</t>
  </si>
  <si>
    <t>Carpeta No. 2 Hoja 478 Carta del fabricante aval de la solución. Cumple</t>
  </si>
  <si>
    <t>Carpeta No. 2 Hoja 484 - 495 Modulación del sistema de acondicionamiento.</t>
  </si>
  <si>
    <t>Carpeta No. 2 Hoja 498 Certificación del fabricante del sistema de incendios Century Fire. Cumple</t>
  </si>
  <si>
    <t>Carpeta No. 2 Hoja 502 - 511-4 Entregan carta de Panduit, Scheneider Electric, Century fire Int, Minimax, Hilti y Cisco. Cumple</t>
  </si>
  <si>
    <t>Carpeta No.2 Hoja 520 Carta del fabricante Schneider Electric, Panduit, Century Fire, Minimax, Hilti. Cumple</t>
  </si>
  <si>
    <t>Los puntos con esta designación de color NO CUMPLEN y el oferente debe ampliar o complementar la información suministrada porque es definiciente ó no existe.</t>
  </si>
  <si>
    <t>El punto con esta designación de Color, es para que la Universidad del Cauca verifique el supuesto enunciado y en caso necesario tome las medidas que estime necesarias para que a futuro no se generen inconsistencias y discusiones al inicio de la labor.</t>
  </si>
  <si>
    <t>COMENTARIOS GENERALES</t>
  </si>
  <si>
    <t>Anexo 2 Tomo 2 Hoja 1084</t>
  </si>
  <si>
    <t>CUMPLE</t>
  </si>
  <si>
    <t>Anexo 2 Tomo 2 Hoja 1082</t>
  </si>
  <si>
    <t>Anexo 2 Tomo 2 Hoja 1094</t>
  </si>
  <si>
    <t>Anexo 2 Tomo 2 Hoja 1076</t>
  </si>
  <si>
    <t>Anexo 2 Tomo 1 Hoja 988</t>
  </si>
  <si>
    <t>Anexo 2 Tomo 2 Hoja 1118</t>
  </si>
  <si>
    <t>Anexo 2 Tomo 2 Hoja 1112</t>
  </si>
  <si>
    <t>Anexo 2 Tomo 1 Hoja 818</t>
  </si>
  <si>
    <t>Anexo 2  Tomo 1</t>
  </si>
  <si>
    <t>Anexo 2 Tomo 1 Hoja 660</t>
  </si>
  <si>
    <t>Anexo 2 Tomo 1 Hoja 792</t>
  </si>
  <si>
    <t>Anexo 2 Tomo 1 Hoja 778</t>
  </si>
  <si>
    <t>No hay especificación</t>
  </si>
  <si>
    <t>Anexo 2 Tomo 1 Hoja 712</t>
  </si>
  <si>
    <t>Anexo 2 Tomo 1 Hoja 724</t>
  </si>
  <si>
    <t>Anexo 2 Tomo 1 Hoja 726</t>
  </si>
  <si>
    <t>Anexo 2 Tomo 1 Hoja 748</t>
  </si>
  <si>
    <t>Anexo 2 Tomo 1 Hoja 758</t>
  </si>
  <si>
    <t>Cumple</t>
  </si>
  <si>
    <t xml:space="preserve">Cumple </t>
  </si>
  <si>
    <t xml:space="preserve">Carpeta No. 2 Hoja 462 - 475 </t>
  </si>
  <si>
    <t>NO Cumple. Experiencia en el cargo de Interventoría 56 meses 1/2. Se requiere 60 meses. Debe Subsanar. El documento expedido por las fuerzas militares de colombia no posee fecha de inicio.</t>
  </si>
  <si>
    <t>Carpeta No. 2 Hoja 850-851 Cumple.</t>
  </si>
  <si>
    <r>
      <t xml:space="preserve">Carpeta No. 2 Hojas 554 - 808. </t>
    </r>
    <r>
      <rPr>
        <b/>
        <sz val="11"/>
        <color theme="1"/>
        <rFont val="Century Schoolbook"/>
        <family val="1"/>
      </rPr>
      <t xml:space="preserve">NO Cumple.  </t>
    </r>
    <r>
      <rPr>
        <sz val="11"/>
        <color theme="1"/>
        <rFont val="Century Schoolbook"/>
        <family val="1"/>
      </rPr>
      <t>Debe subsanar ficha tecnica de condensadora para la unidad de acondicionamiento de confort para cuarto eléctrico, bomba de condensado, paneles ciegos para gabinetes y Kit de fjación antisismica.</t>
    </r>
  </si>
  <si>
    <t>Carpeta No. 2 Hoja 513 - 815 Cumple.</t>
  </si>
  <si>
    <r>
      <t xml:space="preserve">Carpeta No. 2 Hoja 445 </t>
    </r>
    <r>
      <rPr>
        <b/>
        <sz val="11"/>
        <color theme="1"/>
        <rFont val="Century Schoolbook"/>
        <family val="1"/>
      </rPr>
      <t>NO Cumple. Deben  Subsanar modulación de iluminación normal cuarto eléctrico y azotea de condensadoras, e iluminación de emergencia para todas las áreas</t>
    </r>
    <r>
      <rPr>
        <sz val="11"/>
        <color theme="1"/>
        <rFont val="Century Schoolbook"/>
        <family val="1"/>
      </rPr>
      <t xml:space="preserve">. </t>
    </r>
  </si>
  <si>
    <r>
      <t xml:space="preserve">Carpeta No. 2 Hoja 552-553 Anexan certificación Aires de Precisión, UPS y PDU. No anexan detalle de servicio para aires de confort. </t>
    </r>
    <r>
      <rPr>
        <b/>
        <sz val="11"/>
        <color theme="1"/>
        <rFont val="Century Schoolbook"/>
        <family val="1"/>
      </rPr>
      <t>NO Cumple debe Subsanar condición de servicio para la unidad de confort.</t>
    </r>
  </si>
  <si>
    <r>
      <t xml:space="preserve">Carpeta No. 2 Hoja Para los equipos Activos pagina 814-815 </t>
    </r>
    <r>
      <rPr>
        <b/>
        <sz val="11"/>
        <color theme="1"/>
        <rFont val="Century Schoolbook"/>
        <family val="1"/>
      </rPr>
      <t xml:space="preserve">Cumple. </t>
    </r>
    <r>
      <rPr>
        <sz val="11"/>
        <color theme="1"/>
        <rFont val="Century Schoolbook"/>
        <family val="1"/>
      </rPr>
      <t>Infraestructura</t>
    </r>
    <r>
      <rPr>
        <b/>
        <sz val="11"/>
        <color theme="1"/>
        <rFont val="Century Schoolbook"/>
        <family val="1"/>
      </rPr>
      <t xml:space="preserve"> </t>
    </r>
    <r>
      <rPr>
        <sz val="11"/>
        <color theme="1"/>
        <rFont val="Century Schoolbook"/>
        <family val="1"/>
      </rPr>
      <t xml:space="preserve">Física pagina 818 al subsanar los bruchures del item 23 deben verificar y ajustar el cuadro de cantidades presentadas </t>
    </r>
    <r>
      <rPr>
        <b/>
        <sz val="11"/>
        <color theme="1"/>
        <rFont val="Century Schoolbook"/>
        <family val="1"/>
      </rPr>
      <t>NO Cumple</t>
    </r>
    <r>
      <rPr>
        <sz val="11"/>
        <color theme="1"/>
        <rFont val="Century Schoolbook"/>
        <family val="1"/>
      </rPr>
      <t xml:space="preserve">. Pagina 822-830 Infraestructura Eléctrica </t>
    </r>
    <r>
      <rPr>
        <b/>
        <sz val="11"/>
        <color theme="1"/>
        <rFont val="Century Schoolbook"/>
        <family val="1"/>
      </rPr>
      <t>Cumple</t>
    </r>
    <r>
      <rPr>
        <sz val="11"/>
        <color theme="1"/>
        <rFont val="Century Schoolbook"/>
        <family val="1"/>
      </rPr>
      <t xml:space="preserve">. Pagina 834- 836 Sistema Detección Incendios para DC </t>
    </r>
    <r>
      <rPr>
        <b/>
        <sz val="11"/>
        <color theme="1"/>
        <rFont val="Century Schoolbook"/>
        <family val="1"/>
      </rPr>
      <t>Cumple</t>
    </r>
    <r>
      <rPr>
        <sz val="11"/>
        <color theme="1"/>
        <rFont val="Century Schoolbook"/>
        <family val="1"/>
      </rPr>
      <t xml:space="preserve">. Pagina 840-843 Obra Civil complementaria </t>
    </r>
    <r>
      <rPr>
        <b/>
        <sz val="11"/>
        <color theme="1"/>
        <rFont val="Century Schoolbook"/>
        <family val="1"/>
      </rPr>
      <t>Cumple.</t>
    </r>
    <r>
      <rPr>
        <sz val="11"/>
        <color theme="1"/>
        <rFont val="Century Schoolbook"/>
        <family val="1"/>
      </rPr>
      <t xml:space="preserve"> Pagina 846-847 Equipos Activos</t>
    </r>
    <r>
      <rPr>
        <b/>
        <sz val="11"/>
        <color theme="1"/>
        <rFont val="Century Schoolbook"/>
        <family val="1"/>
      </rPr>
      <t xml:space="preserve"> Cumple</t>
    </r>
    <r>
      <rPr>
        <sz val="11"/>
        <color theme="1"/>
        <rFont val="Century Schoolbook"/>
        <family val="1"/>
      </rPr>
      <t>.</t>
    </r>
  </si>
  <si>
    <r>
      <t xml:space="preserve">Carpeta No 2 Hoja 358 </t>
    </r>
    <r>
      <rPr>
        <b/>
        <sz val="11"/>
        <color theme="1"/>
        <rFont val="Century Schoolbook"/>
        <family val="1"/>
      </rPr>
      <t>No Cumple</t>
    </r>
    <r>
      <rPr>
        <sz val="11"/>
        <color theme="1"/>
        <rFont val="Century Schoolbook"/>
        <family val="1"/>
      </rPr>
      <t>. Debe Subsanar en la modulación de condensadoras, la unidad que corresponde al equipo de Confort ubicada en el cuarto eléctrico no esta en el esquematico.</t>
    </r>
  </si>
  <si>
    <r>
      <t>Carpeta No. 2 Hoja 532 - 548 Cumple</t>
    </r>
    <r>
      <rPr>
        <b/>
        <sz val="11"/>
        <color theme="1"/>
        <rFont val="Century Schoolbook"/>
        <family val="1"/>
      </rPr>
      <t>.</t>
    </r>
  </si>
  <si>
    <t>SUBSANACIÓN MAYO 21 DE 2019</t>
  </si>
  <si>
    <t xml:space="preserve">CUMPLE. Carpeta Adjunta correo 1  Anexo Técnico  Documento 5.3.1. Modulacion de Condensadoras </t>
  </si>
  <si>
    <t>CUMPLE. Carpeta Adjunta correo 1  Anexo Técnico  Documento 23. Condiciones de servicio AA SAMSUNG y Garantía de Servicio SAMSUNG</t>
  </si>
  <si>
    <t>CUMPLE. Carpeta Adjunta correo 1  Anexo Técnico  Documento 3 Ficha tecnica condensadora SAMSUNG AR**, Ficha bomba condensado Ref. MAX Hi Flow 1 litro, Brouchure Paneles Ciegos, Brouchure Kit Fijación R4P**</t>
  </si>
  <si>
    <t>CUMPLE. Carpeta Adjunta correo 1  Anexo Técnico  Documento 3 Listado incluyendo elementos faltantes de infrestructura física, Listado de elementos faltantes AA Confort.</t>
  </si>
  <si>
    <t>SUBSANACION MAYO 21 DE 2019</t>
  </si>
  <si>
    <t>CUMPLE. Se anexa copia de los contratos No.  865 Noviembre 14 de 2012 a Diciembre 31 2012, Contrato No. 713 Noviembre 1 de 2013 a Diciembre 31 de 2013.</t>
  </si>
  <si>
    <t>CUMPLE. Carpeta Adjunta correo 1  Anexo Técnico  Documento 15.9 Modulación de Condensadoras, modulación de iluminación de emergencia cuarto electrico, iluminación normal y de emergencia para el área de servidores.</t>
  </si>
  <si>
    <t xml:space="preserve">HÁBIL </t>
  </si>
  <si>
    <t>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</si>
</sst>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sz val="11"/>
      <color theme="1"/>
      <name val="Century Schoolbook"/>
      <family val="1"/>
    </font>
    <font>
      <sz val="11"/>
      <color rgb="FF000000"/>
      <name val="Century Schoolbook"/>
      <family val="1"/>
    </font>
    <font>
      <b/>
      <sz val="11"/>
      <color theme="1"/>
      <name val="Century Schoolbook"/>
      <family val="1"/>
    </font>
    <font>
      <b/>
      <sz val="14"/>
      <color theme="1"/>
      <name val="Century Schoolbook"/>
      <family val="1"/>
    </font>
    <font>
      <b/>
      <sz val="11"/>
      <color rgb="FF000000"/>
      <name val="Century Schoolbook"/>
      <family val="1"/>
    </font>
    <font>
      <sz val="11"/>
      <name val="Century Schoolbook"/>
      <family val="1"/>
    </font>
    <font>
      <b/>
      <sz val="11"/>
      <color theme="0"/>
      <name val="Century Schoolbook"/>
      <family val="1"/>
    </font>
    <font>
      <b/>
      <sz val="14"/>
      <color rgb="FF000000"/>
      <name val="Century Schoolbook"/>
      <family val="1"/>
    </font>
    <font>
      <b/>
      <sz val="12"/>
      <color rgb="FF000000"/>
      <name val="Century Schoolbook"/>
      <family val="1"/>
    </font>
    <font>
      <sz val="14"/>
      <color theme="1"/>
      <name val="Century Schoolbook"/>
      <family val="1"/>
    </font>
    <font>
      <sz val="11"/>
      <color theme="1"/>
      <name val="Calibri"/>
      <family val="2"/>
    </font>
    <font>
      <b/>
      <sz val="14"/>
      <color theme="1"/>
      <name val="Calibri"/>
      <family val="2"/>
      <scheme val="minor"/>
    </font>
  </fonts>
  <fills count="14">
    <fill>
      <patternFill patternType="none"/>
    </fill>
    <fill>
      <patternFill patternType="gray125"/>
    </fill>
    <fill>
      <patternFill patternType="solid">
        <fgColor theme="4"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2" fillId="0" borderId="0" xfId="0" applyFont="1"/>
    <xf numFmtId="0" fontId="4" fillId="0" borderId="0" xfId="0" applyFont="1" applyAlignment="1">
      <alignment horizontal="center"/>
    </xf>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justify" vertical="center"/>
    </xf>
    <xf numFmtId="0" fontId="4" fillId="0" borderId="0" xfId="0" applyFont="1"/>
    <xf numFmtId="0" fontId="4" fillId="0" borderId="0" xfId="0" applyFont="1" applyAlignment="1">
      <alignment horizontal="center"/>
    </xf>
    <xf numFmtId="0" fontId="5" fillId="0" borderId="0" xfId="0" applyFont="1" applyAlignment="1">
      <alignment horizontal="center"/>
    </xf>
    <xf numFmtId="0" fontId="4" fillId="2" borderId="1" xfId="0" applyFont="1" applyFill="1" applyBorder="1" applyAlignment="1">
      <alignment horizontal="center"/>
    </xf>
    <xf numFmtId="0" fontId="2" fillId="4" borderId="1" xfId="0" applyFont="1" applyFill="1" applyBorder="1"/>
    <xf numFmtId="0" fontId="4" fillId="4" borderId="1" xfId="0" applyFont="1" applyFill="1" applyBorder="1" applyAlignment="1">
      <alignment horizontal="center"/>
    </xf>
    <xf numFmtId="0" fontId="4" fillId="4" borderId="1" xfId="0" applyFont="1" applyFill="1" applyBorder="1" applyAlignment="1">
      <alignment horizontal="center" vertical="center"/>
    </xf>
    <xf numFmtId="0" fontId="2" fillId="0" borderId="1" xfId="0" applyFont="1" applyBorder="1" applyAlignment="1">
      <alignment horizontal="center"/>
    </xf>
    <xf numFmtId="0" fontId="2" fillId="0" borderId="1" xfId="0" applyFont="1" applyFill="1" applyBorder="1" applyAlignment="1">
      <alignment horizontal="justify"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vertical="center"/>
    </xf>
    <xf numFmtId="0" fontId="2" fillId="0" borderId="1" xfId="0" applyFont="1" applyBorder="1" applyAlignment="1">
      <alignment vertical="center" wrapText="1"/>
    </xf>
    <xf numFmtId="0" fontId="4" fillId="4"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Fill="1" applyBorder="1" applyAlignment="1">
      <alignment horizontal="center" vertical="center"/>
    </xf>
    <xf numFmtId="0" fontId="2" fillId="5"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2" fillId="5" borderId="1" xfId="0" applyFont="1" applyFill="1" applyBorder="1" applyAlignment="1">
      <alignment horizontal="center" vertical="center" wrapText="1"/>
    </xf>
    <xf numFmtId="2" fontId="2" fillId="0" borderId="0" xfId="0" applyNumberFormat="1" applyFont="1" applyAlignment="1">
      <alignment horizontal="center" vertical="center"/>
    </xf>
    <xf numFmtId="9" fontId="4" fillId="0" borderId="0" xfId="1" applyFont="1" applyAlignment="1">
      <alignment horizontal="center" vertical="center"/>
    </xf>
    <xf numFmtId="9" fontId="2" fillId="0" borderId="1" xfId="1"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9" fontId="2" fillId="0" borderId="0" xfId="1" applyFont="1" applyAlignment="1">
      <alignment horizontal="center" vertical="center"/>
    </xf>
    <xf numFmtId="0" fontId="2" fillId="5" borderId="0" xfId="0" applyFont="1" applyFill="1"/>
    <xf numFmtId="0" fontId="2" fillId="6" borderId="1" xfId="0" applyFont="1" applyFill="1" applyBorder="1"/>
    <xf numFmtId="0" fontId="2" fillId="8" borderId="1" xfId="0" applyFont="1" applyFill="1" applyBorder="1"/>
    <xf numFmtId="0" fontId="2" fillId="5" borderId="0" xfId="0" applyFont="1" applyFill="1" applyAlignment="1">
      <alignment horizontal="center" vertical="center"/>
    </xf>
    <xf numFmtId="0" fontId="2" fillId="0" borderId="0" xfId="0" applyFont="1" applyAlignment="1">
      <alignment horizontal="left" vertical="center"/>
    </xf>
    <xf numFmtId="0" fontId="4" fillId="4" borderId="1" xfId="0" applyFont="1" applyFill="1" applyBorder="1" applyAlignment="1">
      <alignment horizontal="left" vertical="center"/>
    </xf>
    <xf numFmtId="0" fontId="4" fillId="4" borderId="2" xfId="0" applyFont="1" applyFill="1" applyBorder="1" applyAlignment="1">
      <alignment horizontal="center" vertical="center"/>
    </xf>
    <xf numFmtId="0" fontId="4" fillId="4" borderId="7" xfId="0" applyFont="1" applyFill="1" applyBorder="1" applyAlignment="1">
      <alignment horizontal="center" vertical="center"/>
    </xf>
    <xf numFmtId="10" fontId="3" fillId="0" borderId="6" xfId="0" applyNumberFormat="1" applyFont="1" applyBorder="1" applyAlignment="1">
      <alignment horizontal="center" vertical="center"/>
    </xf>
    <xf numFmtId="10" fontId="3" fillId="0" borderId="6" xfId="1" applyNumberFormat="1" applyFont="1" applyBorder="1" applyAlignment="1">
      <alignment horizontal="center" vertical="center"/>
    </xf>
    <xf numFmtId="10" fontId="2" fillId="0" borderId="7" xfId="1" applyNumberFormat="1" applyFont="1" applyBorder="1" applyAlignment="1">
      <alignment horizontal="center" vertical="center"/>
    </xf>
    <xf numFmtId="0" fontId="3" fillId="0" borderId="5" xfId="0" applyFont="1" applyBorder="1" applyAlignment="1">
      <alignment vertical="center"/>
    </xf>
    <xf numFmtId="9" fontId="3" fillId="0" borderId="6" xfId="1" applyNumberFormat="1" applyFont="1" applyBorder="1" applyAlignment="1">
      <alignment horizontal="center" vertical="center"/>
    </xf>
    <xf numFmtId="9" fontId="3" fillId="0" borderId="6" xfId="0" applyNumberFormat="1" applyFont="1" applyBorder="1" applyAlignment="1">
      <alignment horizontal="center" vertical="center"/>
    </xf>
    <xf numFmtId="10" fontId="2" fillId="0" borderId="0" xfId="0" applyNumberFormat="1" applyFont="1" applyAlignment="1">
      <alignment horizontal="center" vertical="center"/>
    </xf>
    <xf numFmtId="0" fontId="5" fillId="0" borderId="0" xfId="0" applyFont="1" applyAlignment="1">
      <alignment vertical="center"/>
    </xf>
    <xf numFmtId="0" fontId="2" fillId="9" borderId="1" xfId="0" applyFont="1" applyFill="1" applyBorder="1"/>
    <xf numFmtId="0" fontId="2" fillId="10"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xf>
    <xf numFmtId="0" fontId="2" fillId="0" borderId="1" xfId="0" applyFont="1" applyBorder="1" applyAlignment="1">
      <alignment horizontal="center" vertical="center"/>
    </xf>
    <xf numFmtId="0" fontId="2" fillId="5"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10" fontId="2" fillId="5" borderId="1" xfId="1" applyNumberFormat="1" applyFont="1" applyFill="1" applyBorder="1" applyAlignment="1">
      <alignment horizontal="center" vertical="center"/>
    </xf>
    <xf numFmtId="10" fontId="3" fillId="5" borderId="6" xfId="1" applyNumberFormat="1" applyFont="1" applyFill="1" applyBorder="1" applyAlignment="1">
      <alignment horizontal="center" vertical="center"/>
    </xf>
    <xf numFmtId="10" fontId="2" fillId="5" borderId="7" xfId="1" applyNumberFormat="1" applyFont="1" applyFill="1" applyBorder="1" applyAlignment="1">
      <alignment horizontal="center" vertical="center"/>
    </xf>
    <xf numFmtId="10" fontId="4" fillId="5" borderId="0" xfId="0" applyNumberFormat="1" applyFont="1" applyFill="1" applyAlignment="1">
      <alignment horizontal="center"/>
    </xf>
    <xf numFmtId="0" fontId="4" fillId="0" borderId="0" xfId="0" applyFont="1" applyBorder="1" applyAlignment="1">
      <alignment horizontal="center"/>
    </xf>
    <xf numFmtId="0" fontId="8" fillId="5" borderId="0" xfId="0" applyFont="1" applyFill="1" applyBorder="1" applyAlignment="1">
      <alignment horizontal="left"/>
    </xf>
    <xf numFmtId="9" fontId="2" fillId="0" borderId="1" xfId="0" applyNumberFormat="1" applyFont="1" applyBorder="1" applyAlignment="1">
      <alignment horizontal="center" vertical="center"/>
    </xf>
    <xf numFmtId="9" fontId="4" fillId="5" borderId="0" xfId="0" applyNumberFormat="1" applyFont="1" applyFill="1" applyAlignment="1">
      <alignment horizontal="center" vertical="center"/>
    </xf>
    <xf numFmtId="9" fontId="4" fillId="0" borderId="0" xfId="0" applyNumberFormat="1" applyFont="1" applyAlignment="1">
      <alignment horizontal="center" vertical="center"/>
    </xf>
    <xf numFmtId="0" fontId="6" fillId="11" borderId="5" xfId="0" applyFont="1" applyFill="1" applyBorder="1" applyAlignment="1">
      <alignment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2" fontId="4" fillId="0" borderId="0" xfId="0" applyNumberFormat="1" applyFont="1" applyAlignment="1">
      <alignment horizontal="center"/>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2" fillId="5" borderId="0" xfId="0" applyFont="1" applyFill="1" applyAlignment="1">
      <alignment vertical="center" wrapText="1"/>
    </xf>
    <xf numFmtId="0" fontId="2" fillId="5" borderId="1" xfId="0" applyFont="1" applyFill="1" applyBorder="1" applyAlignment="1">
      <alignment vertical="center" wrapText="1"/>
    </xf>
    <xf numFmtId="0" fontId="2" fillId="12" borderId="1" xfId="0" applyFont="1" applyFill="1" applyBorder="1" applyAlignment="1">
      <alignment horizontal="center" vertical="center"/>
    </xf>
    <xf numFmtId="0" fontId="2" fillId="7"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9" fontId="7" fillId="9" borderId="6" xfId="1" applyFont="1" applyFill="1" applyBorder="1" applyAlignment="1">
      <alignment horizontal="center" vertical="center"/>
    </xf>
    <xf numFmtId="0" fontId="9" fillId="3" borderId="5" xfId="0" applyFont="1" applyFill="1" applyBorder="1" applyAlignment="1">
      <alignment vertical="center"/>
    </xf>
    <xf numFmtId="9" fontId="9" fillId="3" borderId="6" xfId="0" applyNumberFormat="1" applyFont="1" applyFill="1" applyBorder="1" applyAlignment="1">
      <alignment horizontal="center" vertical="center"/>
    </xf>
    <xf numFmtId="10" fontId="9" fillId="3" borderId="6" xfId="1" applyNumberFormat="1" applyFont="1" applyFill="1" applyBorder="1" applyAlignment="1">
      <alignment horizontal="center" vertical="center"/>
    </xf>
    <xf numFmtId="10" fontId="5" fillId="3" borderId="7" xfId="1" applyNumberFormat="1" applyFont="1" applyFill="1" applyBorder="1" applyAlignment="1">
      <alignment horizontal="center"/>
    </xf>
    <xf numFmtId="0" fontId="2" fillId="12" borderId="1" xfId="0" applyFont="1" applyFill="1" applyBorder="1" applyAlignment="1">
      <alignment horizontal="left" vertical="center" wrapText="1"/>
    </xf>
    <xf numFmtId="0" fontId="0" fillId="12" borderId="1" xfId="0" applyFill="1" applyBorder="1" applyAlignment="1">
      <alignment horizontal="center" vertical="center" wrapText="1"/>
    </xf>
    <xf numFmtId="0" fontId="4" fillId="5" borderId="1" xfId="0" applyFont="1" applyFill="1" applyBorder="1" applyAlignment="1">
      <alignment horizontal="center" vertical="center"/>
    </xf>
    <xf numFmtId="0" fontId="3" fillId="0" borderId="12"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5" fillId="3" borderId="2" xfId="0" applyFont="1" applyFill="1" applyBorder="1" applyAlignment="1">
      <alignment horizontal="center"/>
    </xf>
    <xf numFmtId="0" fontId="5" fillId="3" borderId="4" xfId="0" applyFont="1" applyFill="1" applyBorder="1" applyAlignment="1">
      <alignment horizontal="center"/>
    </xf>
    <xf numFmtId="0" fontId="5" fillId="3" borderId="3" xfId="0" applyFont="1" applyFill="1" applyBorder="1" applyAlignment="1">
      <alignment horizontal="center"/>
    </xf>
    <xf numFmtId="0" fontId="2" fillId="0" borderId="1" xfId="0" applyFont="1" applyBorder="1" applyAlignment="1">
      <alignment horizontal="left"/>
    </xf>
    <xf numFmtId="0" fontId="4" fillId="5" borderId="10" xfId="0" applyFont="1" applyFill="1" applyBorder="1" applyAlignment="1">
      <alignment horizontal="center"/>
    </xf>
    <xf numFmtId="0" fontId="4" fillId="5" borderId="0" xfId="0" applyFont="1" applyFill="1" applyBorder="1" applyAlignment="1">
      <alignment horizontal="center"/>
    </xf>
    <xf numFmtId="0" fontId="2" fillId="5" borderId="0" xfId="0" applyFont="1" applyFill="1" applyBorder="1" applyAlignment="1">
      <alignment horizontal="left"/>
    </xf>
    <xf numFmtId="0" fontId="4" fillId="4" borderId="1" xfId="0" applyFont="1" applyFill="1" applyBorder="1" applyAlignment="1">
      <alignment horizontal="center"/>
    </xf>
    <xf numFmtId="0" fontId="8" fillId="5" borderId="1" xfId="0" applyFont="1" applyFill="1" applyBorder="1" applyAlignment="1">
      <alignment horizontal="left"/>
    </xf>
    <xf numFmtId="0" fontId="4" fillId="0" borderId="1" xfId="0" applyFont="1" applyBorder="1" applyAlignment="1">
      <alignment horizontal="center"/>
    </xf>
    <xf numFmtId="0" fontId="5" fillId="0" borderId="0" xfId="0" applyFont="1" applyAlignment="1">
      <alignment horizont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9" xfId="0" applyFont="1" applyFill="1" applyBorder="1" applyAlignment="1">
      <alignment horizontal="center" vertical="center"/>
    </xf>
    <xf numFmtId="0" fontId="4"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7" borderId="1" xfId="0" applyFont="1" applyFill="1" applyBorder="1" applyAlignment="1">
      <alignment horizontal="center"/>
    </xf>
    <xf numFmtId="0" fontId="11" fillId="0" borderId="0" xfId="0" applyFont="1" applyAlignment="1">
      <alignment horizontal="center" vertical="center"/>
    </xf>
    <xf numFmtId="0" fontId="5" fillId="13" borderId="13" xfId="0" applyFont="1" applyFill="1" applyBorder="1" applyAlignment="1">
      <alignment horizontal="center" vertical="center"/>
    </xf>
    <xf numFmtId="0" fontId="5" fillId="13" borderId="14" xfId="0" applyFont="1" applyFill="1" applyBorder="1" applyAlignment="1">
      <alignment horizontal="center" vertical="center"/>
    </xf>
    <xf numFmtId="0" fontId="5" fillId="13" borderId="15" xfId="0" applyFont="1" applyFill="1" applyBorder="1" applyAlignment="1">
      <alignment horizontal="center" vertical="center"/>
    </xf>
    <xf numFmtId="0" fontId="5" fillId="13" borderId="16" xfId="0" applyFont="1" applyFill="1" applyBorder="1" applyAlignment="1">
      <alignment horizontal="center" vertical="center"/>
    </xf>
    <xf numFmtId="0" fontId="5" fillId="13" borderId="10" xfId="0" applyFont="1" applyFill="1" applyBorder="1" applyAlignment="1">
      <alignment horizontal="center" vertical="center"/>
    </xf>
    <xf numFmtId="0" fontId="5" fillId="13" borderId="17" xfId="0" applyFont="1" applyFill="1" applyBorder="1" applyAlignment="1">
      <alignment horizontal="center" vertical="center"/>
    </xf>
    <xf numFmtId="0" fontId="13" fillId="13" borderId="13" xfId="0" applyFont="1" applyFill="1" applyBorder="1" applyAlignment="1">
      <alignment horizontal="center" vertical="center"/>
    </xf>
    <xf numFmtId="0" fontId="13" fillId="13" borderId="14" xfId="0" applyFont="1" applyFill="1" applyBorder="1" applyAlignment="1">
      <alignment horizontal="center" vertical="center"/>
    </xf>
    <xf numFmtId="0" fontId="13" fillId="13" borderId="15" xfId="0" applyFont="1" applyFill="1" applyBorder="1" applyAlignment="1">
      <alignment horizontal="center" vertical="center"/>
    </xf>
    <xf numFmtId="0" fontId="13" fillId="13" borderId="16" xfId="0" applyFont="1" applyFill="1" applyBorder="1" applyAlignment="1">
      <alignment horizontal="center" vertical="center"/>
    </xf>
    <xf numFmtId="0" fontId="13" fillId="13" borderId="10" xfId="0" applyFont="1" applyFill="1" applyBorder="1" applyAlignment="1">
      <alignment horizontal="center" vertical="center"/>
    </xf>
    <xf numFmtId="0" fontId="13" fillId="13" borderId="17"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571500</xdr:colOff>
      <xdr:row>0</xdr:row>
      <xdr:rowOff>0</xdr:rowOff>
    </xdr:from>
    <xdr:to>
      <xdr:col>5</xdr:col>
      <xdr:colOff>1768929</xdr:colOff>
      <xdr:row>4</xdr:row>
      <xdr:rowOff>128465</xdr:rowOff>
    </xdr:to>
    <xdr:pic>
      <xdr:nvPicPr>
        <xdr:cNvPr id="2" name="Imagen 1"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7019" y="0"/>
          <a:ext cx="1197429" cy="1353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0</xdr:rowOff>
    </xdr:from>
    <xdr:to>
      <xdr:col>2</xdr:col>
      <xdr:colOff>571500</xdr:colOff>
      <xdr:row>2</xdr:row>
      <xdr:rowOff>322227</xdr:rowOff>
    </xdr:to>
    <xdr:pic>
      <xdr:nvPicPr>
        <xdr:cNvPr id="3" name="Imagen 2"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0"/>
          <a:ext cx="1162050" cy="1255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171451</xdr:colOff>
      <xdr:row>0</xdr:row>
      <xdr:rowOff>0</xdr:rowOff>
    </xdr:from>
    <xdr:to>
      <xdr:col>2</xdr:col>
      <xdr:colOff>476251</xdr:colOff>
      <xdr:row>2</xdr:row>
      <xdr:rowOff>263501</xdr:rowOff>
    </xdr:to>
    <xdr:pic>
      <xdr:nvPicPr>
        <xdr:cNvPr id="2" name="Imagen 1"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1" y="0"/>
          <a:ext cx="1066800" cy="1196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57151</xdr:colOff>
      <xdr:row>0</xdr:row>
      <xdr:rowOff>0</xdr:rowOff>
    </xdr:from>
    <xdr:to>
      <xdr:col>2</xdr:col>
      <xdr:colOff>904876</xdr:colOff>
      <xdr:row>3</xdr:row>
      <xdr:rowOff>277121</xdr:rowOff>
    </xdr:to>
    <xdr:pic>
      <xdr:nvPicPr>
        <xdr:cNvPr id="4" name="Imagen 3"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1" y="0"/>
          <a:ext cx="1352550" cy="1382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57151</xdr:colOff>
      <xdr:row>0</xdr:row>
      <xdr:rowOff>0</xdr:rowOff>
    </xdr:from>
    <xdr:to>
      <xdr:col>2</xdr:col>
      <xdr:colOff>847726</xdr:colOff>
      <xdr:row>4</xdr:row>
      <xdr:rowOff>32325</xdr:rowOff>
    </xdr:to>
    <xdr:pic>
      <xdr:nvPicPr>
        <xdr:cNvPr id="3" name="Imagen 2"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1" y="0"/>
          <a:ext cx="1295400" cy="148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
  <sheetViews>
    <sheetView tabSelected="1" zoomScale="77" zoomScaleNormal="77" workbookViewId="0">
      <selection activeCell="D12" sqref="D12"/>
    </sheetView>
  </sheetViews>
  <sheetFormatPr baseColWidth="10" defaultRowHeight="14.25" x14ac:dyDescent="0.2"/>
  <cols>
    <col min="1" max="1" width="11.42578125" style="1"/>
    <col min="2" max="2" width="60.42578125" style="1" customWidth="1"/>
    <col min="3" max="3" width="17.42578125" style="1" customWidth="1"/>
    <col min="4" max="4" width="24.5703125" style="1" customWidth="1"/>
    <col min="5" max="5" width="28.28515625" style="1" customWidth="1"/>
    <col min="6" max="6" width="29" style="1" customWidth="1"/>
    <col min="7" max="16384" width="11.42578125" style="1"/>
  </cols>
  <sheetData>
    <row r="2" spans="1:6" ht="21" customHeight="1" x14ac:dyDescent="0.2"/>
    <row r="3" spans="1:6" ht="30" customHeight="1" x14ac:dyDescent="0.2">
      <c r="B3" s="52" t="s">
        <v>58</v>
      </c>
    </row>
    <row r="4" spans="1:6" ht="30" customHeight="1" x14ac:dyDescent="0.2">
      <c r="B4" s="52" t="s">
        <v>149</v>
      </c>
    </row>
    <row r="5" spans="1:6" ht="15" thickBot="1" x14ac:dyDescent="0.25"/>
    <row r="6" spans="1:6" ht="19.5" thickBot="1" x14ac:dyDescent="0.35">
      <c r="B6" s="104" t="s">
        <v>31</v>
      </c>
      <c r="C6" s="105"/>
      <c r="D6" s="106" t="s">
        <v>32</v>
      </c>
      <c r="E6" s="107"/>
      <c r="F6" s="108"/>
    </row>
    <row r="7" spans="1:6" ht="15.75" thickBot="1" x14ac:dyDescent="0.25">
      <c r="B7" s="81" t="s">
        <v>33</v>
      </c>
      <c r="C7" s="82" t="s">
        <v>34</v>
      </c>
      <c r="D7" s="43" t="s">
        <v>39</v>
      </c>
      <c r="E7" s="43"/>
      <c r="F7" s="44"/>
    </row>
    <row r="8" spans="1:6" ht="15.75" thickBot="1" x14ac:dyDescent="0.25">
      <c r="B8" s="80" t="s">
        <v>35</v>
      </c>
      <c r="C8" s="45"/>
      <c r="D8" s="46"/>
      <c r="E8" s="46"/>
      <c r="F8" s="47"/>
    </row>
    <row r="9" spans="1:6" ht="15" thickBot="1" x14ac:dyDescent="0.25">
      <c r="A9" s="1">
        <v>1</v>
      </c>
      <c r="B9" s="48" t="s">
        <v>53</v>
      </c>
      <c r="C9" s="49">
        <v>1.5</v>
      </c>
      <c r="D9" s="95">
        <f>'Puntaje. Valores Agregados'!I8</f>
        <v>0</v>
      </c>
      <c r="E9" s="72">
        <f>'Puntaje. Valores Agregados'!L8</f>
        <v>0</v>
      </c>
      <c r="F9" s="73">
        <f>'Puntaje. Valores Agregados'!O8</f>
        <v>0</v>
      </c>
    </row>
    <row r="10" spans="1:6" ht="15" thickBot="1" x14ac:dyDescent="0.25">
      <c r="A10" s="1">
        <v>2</v>
      </c>
      <c r="B10" s="48" t="s">
        <v>36</v>
      </c>
      <c r="C10" s="50">
        <v>1.5</v>
      </c>
      <c r="D10" s="72">
        <f>'Puntaje.Continuidad Tecnologica'!F30/100</f>
        <v>1.2387999999999999</v>
      </c>
      <c r="E10" s="72">
        <f>'Puntaje.Continuidad Tecnologica'!G30</f>
        <v>0</v>
      </c>
      <c r="F10" s="73">
        <f>'Puntaje.Continuidad Tecnologica'!H30</f>
        <v>0</v>
      </c>
    </row>
    <row r="11" spans="1:6" ht="19.5" thickBot="1" x14ac:dyDescent="0.35">
      <c r="B11" s="96" t="s">
        <v>56</v>
      </c>
      <c r="C11" s="97">
        <v>3</v>
      </c>
      <c r="D11" s="98">
        <f>D9+D10</f>
        <v>1.2387999999999999</v>
      </c>
      <c r="E11" s="98">
        <f>E9+E10</f>
        <v>0</v>
      </c>
      <c r="F11" s="99">
        <f>SUM(F8:F10)</f>
        <v>0</v>
      </c>
    </row>
    <row r="12" spans="1:6" ht="15" x14ac:dyDescent="0.25">
      <c r="C12" s="36"/>
      <c r="D12" s="51"/>
      <c r="E12" s="74"/>
    </row>
    <row r="15" spans="1:6" ht="15" x14ac:dyDescent="0.25">
      <c r="B15" s="110" t="s">
        <v>61</v>
      </c>
      <c r="C15" s="110"/>
      <c r="D15" s="110"/>
      <c r="E15" s="110"/>
      <c r="F15" s="110"/>
    </row>
    <row r="16" spans="1:6" x14ac:dyDescent="0.2">
      <c r="A16" s="39"/>
      <c r="B16" s="109" t="s">
        <v>54</v>
      </c>
      <c r="C16" s="109"/>
      <c r="D16" s="109"/>
      <c r="E16" s="109"/>
      <c r="F16" s="109"/>
    </row>
    <row r="17" spans="1:6" x14ac:dyDescent="0.2">
      <c r="A17" s="53"/>
      <c r="B17" s="109" t="s">
        <v>57</v>
      </c>
      <c r="C17" s="109"/>
      <c r="D17" s="109"/>
      <c r="E17" s="109"/>
      <c r="F17" s="109"/>
    </row>
    <row r="18" spans="1:6" x14ac:dyDescent="0.2">
      <c r="A18" s="38"/>
      <c r="B18" s="109" t="s">
        <v>59</v>
      </c>
      <c r="C18" s="109"/>
      <c r="D18" s="109"/>
      <c r="E18" s="109"/>
      <c r="F18" s="109"/>
    </row>
    <row r="19" spans="1:6" x14ac:dyDescent="0.2">
      <c r="A19" s="54"/>
      <c r="B19" s="109" t="s">
        <v>60</v>
      </c>
      <c r="C19" s="109"/>
      <c r="D19" s="109"/>
      <c r="E19" s="109"/>
      <c r="F19" s="109"/>
    </row>
    <row r="21" spans="1:6" ht="15" x14ac:dyDescent="0.25">
      <c r="A21" s="111"/>
      <c r="B21" s="111"/>
      <c r="C21" s="111"/>
      <c r="D21" s="111"/>
      <c r="E21" s="111"/>
      <c r="F21" s="111"/>
    </row>
    <row r="22" spans="1:6" x14ac:dyDescent="0.2">
      <c r="A22" s="112"/>
      <c r="B22" s="112"/>
      <c r="C22" s="112"/>
      <c r="D22" s="112"/>
      <c r="E22" s="112"/>
      <c r="F22" s="112"/>
    </row>
    <row r="23" spans="1:6" x14ac:dyDescent="0.2">
      <c r="A23" s="112"/>
      <c r="B23" s="112"/>
      <c r="C23" s="112"/>
      <c r="D23" s="112"/>
      <c r="E23" s="112"/>
      <c r="F23" s="112"/>
    </row>
    <row r="24" spans="1:6" x14ac:dyDescent="0.2">
      <c r="A24" s="112"/>
      <c r="B24" s="112"/>
      <c r="C24" s="112"/>
      <c r="D24" s="112"/>
      <c r="E24" s="112"/>
      <c r="F24" s="112"/>
    </row>
    <row r="25" spans="1:6" x14ac:dyDescent="0.2">
      <c r="A25" s="112"/>
      <c r="B25" s="112"/>
      <c r="C25" s="112"/>
      <c r="D25" s="112"/>
      <c r="E25" s="112"/>
      <c r="F25" s="112"/>
    </row>
    <row r="26" spans="1:6" x14ac:dyDescent="0.2">
      <c r="A26" s="112"/>
      <c r="B26" s="112"/>
      <c r="C26" s="112"/>
      <c r="D26" s="112"/>
      <c r="E26" s="112"/>
      <c r="F26" s="112"/>
    </row>
    <row r="27" spans="1:6" ht="15" x14ac:dyDescent="0.25">
      <c r="A27" s="111"/>
      <c r="B27" s="111"/>
      <c r="C27" s="111"/>
      <c r="D27" s="111"/>
      <c r="E27" s="111"/>
      <c r="F27" s="111"/>
    </row>
    <row r="28" spans="1:6" x14ac:dyDescent="0.2">
      <c r="A28" s="112"/>
      <c r="B28" s="112"/>
      <c r="C28" s="112"/>
      <c r="D28" s="112"/>
      <c r="E28" s="112"/>
      <c r="F28" s="112"/>
    </row>
    <row r="29" spans="1:6" x14ac:dyDescent="0.2">
      <c r="A29" s="112"/>
      <c r="B29" s="112"/>
      <c r="C29" s="112"/>
      <c r="D29" s="112"/>
      <c r="E29" s="112"/>
      <c r="F29" s="112"/>
    </row>
    <row r="30" spans="1:6" x14ac:dyDescent="0.2">
      <c r="A30" s="112"/>
      <c r="B30" s="112"/>
      <c r="C30" s="112"/>
      <c r="D30" s="112"/>
      <c r="E30" s="112"/>
      <c r="F30" s="112"/>
    </row>
    <row r="31" spans="1:6" ht="15" x14ac:dyDescent="0.25">
      <c r="A31" s="111"/>
      <c r="B31" s="111"/>
      <c r="C31" s="111"/>
      <c r="D31" s="111"/>
      <c r="E31" s="111"/>
      <c r="F31" s="111"/>
    </row>
    <row r="32" spans="1:6" x14ac:dyDescent="0.2">
      <c r="A32" s="112"/>
      <c r="B32" s="112"/>
      <c r="C32" s="112"/>
      <c r="D32" s="112"/>
      <c r="E32" s="112"/>
      <c r="F32" s="112"/>
    </row>
    <row r="33" spans="1:6" x14ac:dyDescent="0.2">
      <c r="A33" s="112"/>
      <c r="B33" s="112"/>
      <c r="C33" s="112"/>
      <c r="D33" s="112"/>
      <c r="E33" s="112"/>
      <c r="F33" s="112"/>
    </row>
    <row r="34" spans="1:6" x14ac:dyDescent="0.2">
      <c r="A34" s="112"/>
      <c r="B34" s="112"/>
      <c r="C34" s="112"/>
      <c r="D34" s="112"/>
      <c r="E34" s="112"/>
      <c r="F34" s="112"/>
    </row>
    <row r="35" spans="1:6" x14ac:dyDescent="0.2">
      <c r="A35" s="112"/>
      <c r="B35" s="112"/>
      <c r="C35" s="112"/>
      <c r="D35" s="112"/>
      <c r="E35" s="112"/>
      <c r="F35" s="112"/>
    </row>
    <row r="36" spans="1:6" x14ac:dyDescent="0.2">
      <c r="A36" s="112"/>
      <c r="B36" s="112"/>
      <c r="C36" s="112"/>
      <c r="D36" s="112"/>
      <c r="E36" s="112"/>
      <c r="F36" s="112"/>
    </row>
    <row r="37" spans="1:6" x14ac:dyDescent="0.2">
      <c r="A37" s="112"/>
      <c r="B37" s="112"/>
      <c r="C37" s="112"/>
      <c r="D37" s="112"/>
      <c r="E37" s="112"/>
      <c r="F37" s="112"/>
    </row>
    <row r="38" spans="1:6" x14ac:dyDescent="0.2">
      <c r="A38" s="112"/>
      <c r="B38" s="112"/>
      <c r="C38" s="112"/>
      <c r="D38" s="112"/>
      <c r="E38" s="112"/>
      <c r="F38" s="112"/>
    </row>
    <row r="39" spans="1:6" x14ac:dyDescent="0.2">
      <c r="A39" s="112"/>
      <c r="B39" s="112"/>
      <c r="C39" s="112"/>
      <c r="D39" s="112"/>
      <c r="E39" s="112"/>
      <c r="F39" s="112"/>
    </row>
  </sheetData>
  <mergeCells count="26">
    <mergeCell ref="A39:F39"/>
    <mergeCell ref="A34:F34"/>
    <mergeCell ref="A35:F35"/>
    <mergeCell ref="A36:F36"/>
    <mergeCell ref="A37:F37"/>
    <mergeCell ref="A38:F38"/>
    <mergeCell ref="A30:F30"/>
    <mergeCell ref="A31:F31"/>
    <mergeCell ref="A32:F32"/>
    <mergeCell ref="A33:F33"/>
    <mergeCell ref="A27:F27"/>
    <mergeCell ref="A24:F24"/>
    <mergeCell ref="A25:F25"/>
    <mergeCell ref="A26:F26"/>
    <mergeCell ref="A28:F28"/>
    <mergeCell ref="A29:F29"/>
    <mergeCell ref="B19:F19"/>
    <mergeCell ref="B15:F15"/>
    <mergeCell ref="A21:F21"/>
    <mergeCell ref="A22:F22"/>
    <mergeCell ref="A23:F23"/>
    <mergeCell ref="B6:C6"/>
    <mergeCell ref="D6:F6"/>
    <mergeCell ref="B16:F16"/>
    <mergeCell ref="B17:F17"/>
    <mergeCell ref="B18:F18"/>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0"/>
  <sheetViews>
    <sheetView workbookViewId="0">
      <selection activeCell="B7" sqref="B7"/>
    </sheetView>
  </sheetViews>
  <sheetFormatPr baseColWidth="10" defaultRowHeight="14.25" x14ac:dyDescent="0.2"/>
  <cols>
    <col min="1" max="1" width="4.5703125" style="1" customWidth="1"/>
    <col min="2" max="2" width="11.42578125" style="1"/>
    <col min="3" max="3" width="67.7109375" style="1" customWidth="1"/>
    <col min="4" max="4" width="11.5703125" style="18" customWidth="1"/>
    <col min="5" max="5" width="16" style="18" customWidth="1"/>
    <col min="6" max="6" width="14.7109375" style="18" customWidth="1"/>
    <col min="7" max="7" width="21.42578125" style="18" customWidth="1"/>
    <col min="8" max="8" width="13.140625" style="18" customWidth="1"/>
    <col min="9" max="9" width="13.28515625" style="18" customWidth="1"/>
    <col min="10" max="10" width="21.42578125" style="18" customWidth="1"/>
    <col min="11" max="11" width="10.28515625" style="18" customWidth="1"/>
    <col min="12" max="12" width="13.42578125" style="18" customWidth="1"/>
    <col min="13" max="13" width="21.7109375" style="18" customWidth="1"/>
    <col min="14" max="14" width="11.42578125" style="1"/>
    <col min="15" max="15" width="11.42578125" style="18"/>
    <col min="16" max="16384" width="11.42578125" style="1"/>
  </cols>
  <sheetData>
    <row r="1" spans="2:15" ht="54.75" customHeight="1" x14ac:dyDescent="0.2"/>
    <row r="2" spans="2:15" ht="18.75" x14ac:dyDescent="0.3">
      <c r="C2" s="116" t="s">
        <v>46</v>
      </c>
      <c r="D2" s="116"/>
      <c r="E2" s="116"/>
      <c r="F2" s="116"/>
      <c r="G2" s="116"/>
      <c r="H2" s="116"/>
      <c r="I2" s="116"/>
      <c r="J2" s="8"/>
      <c r="K2" s="60"/>
      <c r="M2" s="31"/>
    </row>
    <row r="3" spans="2:15" ht="27" customHeight="1" x14ac:dyDescent="0.2"/>
    <row r="4" spans="2:15" s="7" customFormat="1" ht="15" x14ac:dyDescent="0.25">
      <c r="B4" s="9" t="s">
        <v>0</v>
      </c>
      <c r="C4" s="9" t="s">
        <v>1</v>
      </c>
      <c r="D4" s="19" t="s">
        <v>51</v>
      </c>
      <c r="E4" s="19" t="s">
        <v>47</v>
      </c>
      <c r="F4" s="19" t="s">
        <v>47</v>
      </c>
      <c r="G4" s="117" t="s">
        <v>3</v>
      </c>
      <c r="H4" s="118"/>
      <c r="I4" s="119"/>
      <c r="J4" s="117" t="s">
        <v>4</v>
      </c>
      <c r="K4" s="118"/>
      <c r="L4" s="119"/>
      <c r="M4" s="123" t="s">
        <v>5</v>
      </c>
      <c r="N4" s="123"/>
      <c r="O4" s="123"/>
    </row>
    <row r="5" spans="2:15" s="7" customFormat="1" ht="15" x14ac:dyDescent="0.25">
      <c r="B5" s="10"/>
      <c r="C5" s="11" t="s">
        <v>48</v>
      </c>
      <c r="D5" s="12"/>
      <c r="E5" s="12"/>
      <c r="F5" s="16" t="s">
        <v>52</v>
      </c>
      <c r="G5" s="120"/>
      <c r="H5" s="121"/>
      <c r="I5" s="122"/>
      <c r="J5" s="120"/>
      <c r="K5" s="121"/>
      <c r="L5" s="122"/>
      <c r="M5" s="124"/>
      <c r="N5" s="124"/>
      <c r="O5" s="124"/>
    </row>
    <row r="6" spans="2:15" ht="28.5" x14ac:dyDescent="0.2">
      <c r="B6" s="15">
        <v>1</v>
      </c>
      <c r="C6" s="4" t="s">
        <v>50</v>
      </c>
      <c r="D6" s="15">
        <v>1</v>
      </c>
      <c r="E6" s="15">
        <v>80</v>
      </c>
      <c r="F6" s="33">
        <f>(D6*E6)/100</f>
        <v>0.8</v>
      </c>
      <c r="G6" s="15"/>
      <c r="H6" s="61"/>
      <c r="I6" s="33">
        <f>(H6*E6)/100</f>
        <v>0</v>
      </c>
      <c r="J6" s="15"/>
      <c r="K6" s="61"/>
      <c r="L6" s="77">
        <f>(K6*E6)/100</f>
        <v>0</v>
      </c>
      <c r="M6" s="61"/>
      <c r="N6" s="3"/>
      <c r="O6" s="33">
        <f>(N6*E6)/100</f>
        <v>0</v>
      </c>
    </row>
    <row r="7" spans="2:15" ht="28.5" x14ac:dyDescent="0.2">
      <c r="B7" s="15">
        <v>2</v>
      </c>
      <c r="C7" s="4" t="s">
        <v>49</v>
      </c>
      <c r="D7" s="20">
        <v>2</v>
      </c>
      <c r="E7" s="15">
        <v>35</v>
      </c>
      <c r="F7" s="33">
        <f>(E7*D7)/100</f>
        <v>0.7</v>
      </c>
      <c r="G7" s="15"/>
      <c r="H7" s="61"/>
      <c r="I7" s="33">
        <f>(H7*E7)/100</f>
        <v>0</v>
      </c>
      <c r="J7" s="15"/>
      <c r="K7" s="61"/>
      <c r="L7" s="77">
        <f>(K7*E7)/100</f>
        <v>0</v>
      </c>
      <c r="M7" s="61"/>
      <c r="N7" s="3"/>
      <c r="O7" s="33">
        <f>(N7*E7)/100</f>
        <v>0</v>
      </c>
    </row>
    <row r="8" spans="2:15" ht="15" x14ac:dyDescent="0.25">
      <c r="C8" s="6" t="s">
        <v>30</v>
      </c>
      <c r="I8" s="32">
        <f>SUM(I6:I7)</f>
        <v>0</v>
      </c>
      <c r="J8" s="29"/>
      <c r="K8" s="59"/>
      <c r="L8" s="78">
        <f>SUM(L6:L7)</f>
        <v>0</v>
      </c>
      <c r="O8" s="79">
        <f>SUM(O6:O7)</f>
        <v>0</v>
      </c>
    </row>
    <row r="12" spans="2:15" ht="15" x14ac:dyDescent="0.25">
      <c r="C12" s="115" t="s">
        <v>55</v>
      </c>
      <c r="D12" s="115"/>
      <c r="E12" s="115"/>
      <c r="F12" s="115"/>
      <c r="G12" s="115"/>
      <c r="H12" s="75"/>
    </row>
    <row r="13" spans="2:15" ht="15" x14ac:dyDescent="0.25">
      <c r="C13" s="114"/>
      <c r="D13" s="114"/>
      <c r="E13" s="114"/>
      <c r="F13" s="114"/>
      <c r="G13" s="114"/>
      <c r="H13" s="76"/>
    </row>
    <row r="14" spans="2:15" ht="15" x14ac:dyDescent="0.25">
      <c r="C14" s="114"/>
      <c r="D14" s="114"/>
      <c r="E14" s="114"/>
      <c r="F14" s="114"/>
      <c r="G14" s="114"/>
      <c r="H14" s="76"/>
    </row>
    <row r="15" spans="2:15" x14ac:dyDescent="0.2">
      <c r="C15" s="37"/>
      <c r="D15" s="40"/>
      <c r="E15" s="40"/>
      <c r="F15" s="40"/>
      <c r="G15" s="40"/>
      <c r="H15" s="40"/>
    </row>
    <row r="17" spans="3:9" ht="15" x14ac:dyDescent="0.25">
      <c r="C17" s="113" t="s">
        <v>62</v>
      </c>
      <c r="D17" s="113"/>
      <c r="E17" s="113"/>
      <c r="F17" s="113"/>
      <c r="G17" s="113"/>
      <c r="H17" s="113"/>
      <c r="I17" s="113"/>
    </row>
    <row r="18" spans="3:9" x14ac:dyDescent="0.2">
      <c r="C18" s="109" t="s">
        <v>63</v>
      </c>
      <c r="D18" s="109"/>
      <c r="E18" s="109"/>
      <c r="F18" s="109"/>
      <c r="G18" s="109"/>
      <c r="H18" s="109"/>
      <c r="I18" s="109"/>
    </row>
    <row r="19" spans="3:9" x14ac:dyDescent="0.2">
      <c r="C19" s="109" t="s">
        <v>64</v>
      </c>
      <c r="D19" s="109"/>
      <c r="E19" s="109"/>
      <c r="F19" s="109"/>
      <c r="G19" s="109"/>
      <c r="H19" s="109"/>
      <c r="I19" s="109"/>
    </row>
    <row r="20" spans="3:9" x14ac:dyDescent="0.2">
      <c r="C20" s="109" t="s">
        <v>65</v>
      </c>
      <c r="D20" s="109"/>
      <c r="E20" s="109"/>
      <c r="F20" s="109"/>
      <c r="G20" s="109"/>
      <c r="H20" s="109"/>
      <c r="I20" s="109"/>
    </row>
  </sheetData>
  <mergeCells count="14">
    <mergeCell ref="C12:G12"/>
    <mergeCell ref="C2:I2"/>
    <mergeCell ref="G4:I4"/>
    <mergeCell ref="G5:I5"/>
    <mergeCell ref="M4:O4"/>
    <mergeCell ref="M5:O5"/>
    <mergeCell ref="J4:L4"/>
    <mergeCell ref="J5:L5"/>
    <mergeCell ref="C19:I19"/>
    <mergeCell ref="C20:I20"/>
    <mergeCell ref="C17:I17"/>
    <mergeCell ref="C18:I18"/>
    <mergeCell ref="C13:G13"/>
    <mergeCell ref="C14:G14"/>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2"/>
  <sheetViews>
    <sheetView topLeftCell="C13" workbookViewId="0">
      <selection activeCell="E19" sqref="E19"/>
    </sheetView>
  </sheetViews>
  <sheetFormatPr baseColWidth="10" defaultRowHeight="14.25" x14ac:dyDescent="0.2"/>
  <cols>
    <col min="1" max="1" width="4.5703125" style="1" customWidth="1"/>
    <col min="2" max="2" width="11.42578125" style="1"/>
    <col min="3" max="3" width="72" style="22" customWidth="1"/>
    <col min="4" max="4" width="16" style="18" customWidth="1"/>
    <col min="5" max="5" width="40.28515625" style="1" customWidth="1"/>
    <col min="6" max="7" width="24.7109375" style="18" customWidth="1"/>
    <col min="8" max="8" width="21.7109375" style="1" customWidth="1"/>
    <col min="9" max="16384" width="11.42578125" style="1"/>
  </cols>
  <sheetData>
    <row r="1" spans="2:8" ht="54.75" customHeight="1" x14ac:dyDescent="0.2"/>
    <row r="2" spans="2:8" ht="18.75" x14ac:dyDescent="0.3">
      <c r="C2" s="116" t="s">
        <v>6</v>
      </c>
      <c r="D2" s="116"/>
      <c r="E2" s="116"/>
      <c r="F2" s="116"/>
      <c r="G2" s="59" t="s">
        <v>29</v>
      </c>
      <c r="H2" s="83">
        <f>150/23</f>
        <v>6.5217391304347823</v>
      </c>
    </row>
    <row r="3" spans="2:8" ht="27" customHeight="1" x14ac:dyDescent="0.2"/>
    <row r="4" spans="2:8" s="2" customFormat="1" ht="15" x14ac:dyDescent="0.25">
      <c r="B4" s="9" t="s">
        <v>0</v>
      </c>
      <c r="C4" s="19" t="s">
        <v>1</v>
      </c>
      <c r="D4" s="19" t="s">
        <v>37</v>
      </c>
      <c r="E4" s="9" t="s">
        <v>2</v>
      </c>
      <c r="F4" s="19" t="s">
        <v>3</v>
      </c>
      <c r="G4" s="19" t="s">
        <v>4</v>
      </c>
      <c r="H4" s="9" t="s">
        <v>5</v>
      </c>
    </row>
    <row r="5" spans="2:8" ht="15" x14ac:dyDescent="0.2">
      <c r="B5" s="10"/>
      <c r="C5" s="12" t="s">
        <v>8</v>
      </c>
      <c r="D5" s="12" t="s">
        <v>38</v>
      </c>
      <c r="E5" s="10"/>
      <c r="F5" s="16" t="s">
        <v>39</v>
      </c>
      <c r="G5" s="16"/>
      <c r="H5" s="10"/>
    </row>
    <row r="6" spans="2:8" ht="28.5" x14ac:dyDescent="0.2">
      <c r="B6" s="13">
        <v>1</v>
      </c>
      <c r="C6" s="5" t="s">
        <v>7</v>
      </c>
      <c r="D6" s="15" t="s">
        <v>42</v>
      </c>
      <c r="E6" s="94" t="s">
        <v>171</v>
      </c>
      <c r="F6" s="27" t="s">
        <v>169</v>
      </c>
      <c r="G6" s="30"/>
      <c r="H6" s="3"/>
    </row>
    <row r="7" spans="2:8" x14ac:dyDescent="0.2">
      <c r="B7" s="13">
        <v>2</v>
      </c>
      <c r="C7" s="5" t="s">
        <v>12</v>
      </c>
      <c r="D7" s="15" t="s">
        <v>82</v>
      </c>
      <c r="E7" s="94" t="s">
        <v>170</v>
      </c>
      <c r="F7" s="27" t="s">
        <v>169</v>
      </c>
      <c r="G7" s="27"/>
      <c r="H7" s="3"/>
    </row>
    <row r="8" spans="2:8" x14ac:dyDescent="0.2">
      <c r="B8" s="13">
        <v>3</v>
      </c>
      <c r="C8" s="5" t="s">
        <v>14</v>
      </c>
      <c r="D8" s="15" t="s">
        <v>83</v>
      </c>
      <c r="E8" s="94" t="s">
        <v>168</v>
      </c>
      <c r="F8" s="27" t="s">
        <v>169</v>
      </c>
      <c r="G8" s="27"/>
      <c r="H8" s="3"/>
    </row>
    <row r="9" spans="2:8" x14ac:dyDescent="0.2">
      <c r="B9" s="13">
        <v>4</v>
      </c>
      <c r="C9" s="5" t="s">
        <v>41</v>
      </c>
      <c r="D9" s="15" t="s">
        <v>84</v>
      </c>
      <c r="E9" s="94" t="s">
        <v>172</v>
      </c>
      <c r="F9" s="27" t="s">
        <v>169</v>
      </c>
      <c r="G9" s="27"/>
      <c r="H9" s="3"/>
    </row>
    <row r="10" spans="2:8" ht="42.75" x14ac:dyDescent="0.2">
      <c r="B10" s="13">
        <v>5</v>
      </c>
      <c r="C10" s="5" t="s">
        <v>13</v>
      </c>
      <c r="D10" s="15" t="s">
        <v>85</v>
      </c>
      <c r="E10" s="94" t="s">
        <v>173</v>
      </c>
      <c r="F10" s="27" t="s">
        <v>169</v>
      </c>
      <c r="G10" s="27"/>
      <c r="H10" s="3"/>
    </row>
    <row r="11" spans="2:8" ht="42.75" x14ac:dyDescent="0.2">
      <c r="B11" s="13">
        <v>6</v>
      </c>
      <c r="C11" s="5" t="s">
        <v>9</v>
      </c>
      <c r="D11" s="15" t="s">
        <v>87</v>
      </c>
      <c r="E11" s="94" t="s">
        <v>173</v>
      </c>
      <c r="F11" s="27" t="s">
        <v>169</v>
      </c>
      <c r="G11" s="27"/>
      <c r="H11" s="3"/>
    </row>
    <row r="12" spans="2:8" ht="42.75" x14ac:dyDescent="0.2">
      <c r="B12" s="13">
        <v>7</v>
      </c>
      <c r="C12" s="5" t="s">
        <v>11</v>
      </c>
      <c r="D12" s="15" t="s">
        <v>86</v>
      </c>
      <c r="E12" s="94" t="s">
        <v>174</v>
      </c>
      <c r="F12" s="27" t="s">
        <v>169</v>
      </c>
      <c r="G12" s="27"/>
      <c r="H12" s="3"/>
    </row>
    <row r="13" spans="2:8" ht="42.75" x14ac:dyDescent="0.2">
      <c r="B13" s="13">
        <v>8</v>
      </c>
      <c r="C13" s="5" t="s">
        <v>10</v>
      </c>
      <c r="D13" s="15" t="s">
        <v>88</v>
      </c>
      <c r="E13" s="94" t="s">
        <v>175</v>
      </c>
      <c r="F13" s="27" t="s">
        <v>169</v>
      </c>
      <c r="G13" s="27"/>
      <c r="H13" s="3"/>
    </row>
    <row r="14" spans="2:8" ht="57.75" x14ac:dyDescent="0.2">
      <c r="B14" s="13">
        <v>9</v>
      </c>
      <c r="C14" s="14" t="s">
        <v>16</v>
      </c>
      <c r="D14" s="26" t="s">
        <v>89</v>
      </c>
      <c r="E14" s="94" t="s">
        <v>176</v>
      </c>
      <c r="F14" s="30" t="s">
        <v>169</v>
      </c>
      <c r="G14" s="30"/>
      <c r="H14" s="3"/>
    </row>
    <row r="15" spans="2:8" x14ac:dyDescent="0.2">
      <c r="B15" s="13">
        <v>10</v>
      </c>
      <c r="C15" s="14" t="s">
        <v>15</v>
      </c>
      <c r="D15" s="26" t="s">
        <v>90</v>
      </c>
      <c r="E15" s="15" t="s">
        <v>177</v>
      </c>
      <c r="F15" s="30" t="s">
        <v>169</v>
      </c>
      <c r="G15" s="30"/>
      <c r="H15" s="3"/>
    </row>
    <row r="16" spans="2:8" ht="28.5" x14ac:dyDescent="0.2">
      <c r="B16" s="13">
        <v>11</v>
      </c>
      <c r="C16" s="23" t="s">
        <v>17</v>
      </c>
      <c r="D16" s="20" t="s">
        <v>91</v>
      </c>
      <c r="E16" s="94" t="s">
        <v>178</v>
      </c>
      <c r="F16" s="30" t="s">
        <v>169</v>
      </c>
      <c r="G16" s="30"/>
      <c r="H16" s="3"/>
    </row>
    <row r="17" spans="2:8" x14ac:dyDescent="0.2">
      <c r="B17" s="13">
        <v>12</v>
      </c>
      <c r="C17" s="17" t="s">
        <v>18</v>
      </c>
      <c r="D17" s="15" t="s">
        <v>43</v>
      </c>
      <c r="E17" s="94" t="s">
        <v>179</v>
      </c>
      <c r="F17" s="30" t="s">
        <v>169</v>
      </c>
      <c r="G17" s="30"/>
      <c r="H17" s="3"/>
    </row>
    <row r="18" spans="2:8" x14ac:dyDescent="0.2">
      <c r="B18" s="13">
        <v>13</v>
      </c>
      <c r="C18" s="17" t="s">
        <v>19</v>
      </c>
      <c r="D18" s="15" t="s">
        <v>92</v>
      </c>
      <c r="E18" s="94" t="s">
        <v>180</v>
      </c>
      <c r="F18" s="30" t="s">
        <v>169</v>
      </c>
      <c r="G18" s="30"/>
      <c r="H18" s="3"/>
    </row>
    <row r="19" spans="2:8" ht="28.5" x14ac:dyDescent="0.2">
      <c r="B19" s="13">
        <v>14</v>
      </c>
      <c r="C19" s="23" t="s">
        <v>20</v>
      </c>
      <c r="D19" s="20" t="s">
        <v>45</v>
      </c>
      <c r="E19" s="30" t="s">
        <v>181</v>
      </c>
      <c r="F19" s="91" t="s">
        <v>40</v>
      </c>
      <c r="G19" s="27"/>
      <c r="H19" s="3"/>
    </row>
    <row r="20" spans="2:8" ht="28.5" x14ac:dyDescent="0.2">
      <c r="B20" s="13">
        <v>15</v>
      </c>
      <c r="C20" s="23" t="s">
        <v>21</v>
      </c>
      <c r="D20" s="20" t="s">
        <v>93</v>
      </c>
      <c r="E20" s="30" t="s">
        <v>181</v>
      </c>
      <c r="F20" s="91" t="s">
        <v>40</v>
      </c>
      <c r="G20" s="27"/>
      <c r="H20" s="3"/>
    </row>
    <row r="21" spans="2:8" ht="57" x14ac:dyDescent="0.2">
      <c r="B21" s="13">
        <v>16</v>
      </c>
      <c r="C21" s="25" t="s">
        <v>44</v>
      </c>
      <c r="D21" s="20" t="s">
        <v>94</v>
      </c>
      <c r="E21" s="30" t="s">
        <v>181</v>
      </c>
      <c r="F21" s="91" t="s">
        <v>40</v>
      </c>
      <c r="G21" s="27"/>
      <c r="H21" s="3"/>
    </row>
    <row r="22" spans="2:8" x14ac:dyDescent="0.2">
      <c r="B22" s="13">
        <v>17</v>
      </c>
      <c r="C22" s="17" t="s">
        <v>22</v>
      </c>
      <c r="D22" s="15" t="s">
        <v>95</v>
      </c>
      <c r="E22" s="94" t="s">
        <v>182</v>
      </c>
      <c r="F22" s="30" t="s">
        <v>169</v>
      </c>
      <c r="G22" s="27"/>
      <c r="H22" s="3"/>
    </row>
    <row r="23" spans="2:8" ht="42.75" x14ac:dyDescent="0.2">
      <c r="B23" s="13">
        <v>18</v>
      </c>
      <c r="C23" s="5" t="s">
        <v>23</v>
      </c>
      <c r="D23" s="15" t="s">
        <v>96</v>
      </c>
      <c r="E23" s="94" t="s">
        <v>183</v>
      </c>
      <c r="F23" s="30" t="s">
        <v>169</v>
      </c>
      <c r="G23" s="27"/>
      <c r="H23" s="3"/>
    </row>
    <row r="24" spans="2:8" ht="71.25" x14ac:dyDescent="0.2">
      <c r="B24" s="13">
        <v>19</v>
      </c>
      <c r="C24" s="5" t="s">
        <v>25</v>
      </c>
      <c r="D24" s="15" t="s">
        <v>97</v>
      </c>
      <c r="E24" s="94" t="s">
        <v>185</v>
      </c>
      <c r="F24" s="30" t="s">
        <v>169</v>
      </c>
      <c r="G24" s="27"/>
      <c r="H24" s="3"/>
    </row>
    <row r="25" spans="2:8" ht="29.25" x14ac:dyDescent="0.2">
      <c r="B25" s="13">
        <v>20</v>
      </c>
      <c r="C25" s="23" t="s">
        <v>24</v>
      </c>
      <c r="D25" s="20" t="s">
        <v>97</v>
      </c>
      <c r="E25" s="94" t="s">
        <v>184</v>
      </c>
      <c r="F25" s="30" t="s">
        <v>169</v>
      </c>
      <c r="G25" s="27"/>
      <c r="H25" s="3"/>
    </row>
    <row r="26" spans="2:8" ht="28.5" x14ac:dyDescent="0.2">
      <c r="B26" s="13">
        <v>21</v>
      </c>
      <c r="C26" s="23" t="s">
        <v>26</v>
      </c>
      <c r="D26" s="20" t="s">
        <v>97</v>
      </c>
      <c r="E26" s="94" t="s">
        <v>185</v>
      </c>
      <c r="F26" s="30" t="s">
        <v>169</v>
      </c>
      <c r="G26" s="27"/>
      <c r="H26" s="3"/>
    </row>
    <row r="27" spans="2:8" ht="28.5" x14ac:dyDescent="0.2">
      <c r="B27" s="13">
        <v>22</v>
      </c>
      <c r="C27" s="23" t="s">
        <v>27</v>
      </c>
      <c r="D27" s="20" t="s">
        <v>98</v>
      </c>
      <c r="E27" s="30" t="s">
        <v>181</v>
      </c>
      <c r="F27" s="91" t="s">
        <v>40</v>
      </c>
      <c r="G27" s="27"/>
      <c r="H27" s="3"/>
    </row>
    <row r="28" spans="2:8" ht="28.5" x14ac:dyDescent="0.2">
      <c r="B28" s="13">
        <v>23</v>
      </c>
      <c r="C28" s="23" t="s">
        <v>28</v>
      </c>
      <c r="D28" s="20" t="s">
        <v>98</v>
      </c>
      <c r="E28" s="94" t="s">
        <v>186</v>
      </c>
      <c r="F28" s="30" t="s">
        <v>169</v>
      </c>
      <c r="G28" s="27"/>
      <c r="H28" s="3"/>
    </row>
    <row r="29" spans="2:8" ht="15" x14ac:dyDescent="0.2">
      <c r="B29" s="13"/>
      <c r="C29" s="23" t="s">
        <v>81</v>
      </c>
      <c r="D29" s="20"/>
      <c r="E29" s="55"/>
      <c r="F29" s="30"/>
      <c r="G29" s="27"/>
      <c r="H29" s="3"/>
    </row>
    <row r="30" spans="2:8" ht="15" x14ac:dyDescent="0.2">
      <c r="B30" s="13"/>
      <c r="C30" s="23" t="s">
        <v>30</v>
      </c>
      <c r="D30" s="20"/>
      <c r="E30" s="3"/>
      <c r="F30" s="102">
        <f>19*6.52</f>
        <v>123.88</v>
      </c>
      <c r="G30" s="27">
        <f>SUM(G6:G28)</f>
        <v>0</v>
      </c>
      <c r="H30" s="13">
        <f>SUM(H6:H28)</f>
        <v>0</v>
      </c>
    </row>
    <row r="31" spans="2:8" ht="15" x14ac:dyDescent="0.2">
      <c r="B31" s="13"/>
      <c r="C31" s="34" t="s">
        <v>80</v>
      </c>
      <c r="D31" s="28"/>
      <c r="E31" s="3"/>
      <c r="F31" s="71"/>
      <c r="G31" s="71"/>
      <c r="H31" s="13">
        <f>H30*$H$2</f>
        <v>0</v>
      </c>
    </row>
    <row r="32" spans="2:8" ht="15" x14ac:dyDescent="0.2">
      <c r="C32" s="35" t="s">
        <v>79</v>
      </c>
      <c r="D32" s="29"/>
    </row>
    <row r="33" spans="2:7" ht="15" x14ac:dyDescent="0.25">
      <c r="C33" s="6"/>
      <c r="D33" s="29"/>
    </row>
    <row r="35" spans="2:7" ht="15" customHeight="1" x14ac:dyDescent="0.25">
      <c r="B35" s="115" t="s">
        <v>55</v>
      </c>
      <c r="C35" s="115"/>
      <c r="D35" s="115"/>
      <c r="E35" s="115"/>
      <c r="F35" s="115"/>
    </row>
    <row r="36" spans="2:7" x14ac:dyDescent="0.2">
      <c r="B36" s="127"/>
      <c r="C36" s="126"/>
      <c r="D36" s="126"/>
      <c r="E36" s="126"/>
      <c r="F36" s="126"/>
      <c r="G36" s="22"/>
    </row>
    <row r="37" spans="2:7" x14ac:dyDescent="0.2">
      <c r="B37" s="127"/>
      <c r="C37" s="125"/>
      <c r="D37" s="125"/>
      <c r="E37" s="125"/>
      <c r="F37" s="125"/>
    </row>
    <row r="38" spans="2:7" x14ac:dyDescent="0.2">
      <c r="B38" s="37"/>
    </row>
    <row r="39" spans="2:7" ht="15" x14ac:dyDescent="0.25">
      <c r="B39" s="113" t="s">
        <v>62</v>
      </c>
      <c r="C39" s="113"/>
      <c r="D39" s="113"/>
      <c r="E39" s="113"/>
      <c r="F39" s="113"/>
      <c r="G39" s="113"/>
    </row>
    <row r="40" spans="2:7" x14ac:dyDescent="0.2">
      <c r="B40" s="109"/>
      <c r="C40" s="109"/>
      <c r="D40" s="109"/>
      <c r="E40" s="109"/>
      <c r="F40" s="109"/>
      <c r="G40" s="109"/>
    </row>
    <row r="41" spans="2:7" x14ac:dyDescent="0.2">
      <c r="B41" s="109"/>
      <c r="C41" s="109"/>
      <c r="D41" s="109"/>
      <c r="E41" s="109"/>
      <c r="F41" s="109"/>
      <c r="G41" s="109"/>
    </row>
    <row r="42" spans="2:7" x14ac:dyDescent="0.2">
      <c r="B42" s="109"/>
      <c r="C42" s="109"/>
      <c r="D42" s="109"/>
      <c r="E42" s="109"/>
      <c r="F42" s="109"/>
      <c r="G42" s="109"/>
    </row>
  </sheetData>
  <mergeCells count="9">
    <mergeCell ref="B39:G39"/>
    <mergeCell ref="B40:G40"/>
    <mergeCell ref="B41:G41"/>
    <mergeCell ref="B42:G42"/>
    <mergeCell ref="C2:F2"/>
    <mergeCell ref="B35:F35"/>
    <mergeCell ref="C37:F37"/>
    <mergeCell ref="C36:F36"/>
    <mergeCell ref="B36:B3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
  <sheetViews>
    <sheetView topLeftCell="A31" workbookViewId="0">
      <selection activeCell="E46" sqref="E46"/>
    </sheetView>
  </sheetViews>
  <sheetFormatPr baseColWidth="10" defaultRowHeight="14.25" x14ac:dyDescent="0.2"/>
  <cols>
    <col min="1" max="1" width="11.42578125" style="1"/>
    <col min="2" max="2" width="7.5703125" style="1" customWidth="1"/>
    <col min="3" max="3" width="78.85546875" style="25" customWidth="1"/>
    <col min="4" max="4" width="9.42578125" style="18" customWidth="1"/>
    <col min="5" max="5" width="53.42578125" style="84" customWidth="1"/>
    <col min="6" max="6" width="53.42578125" style="18" customWidth="1"/>
    <col min="7" max="16384" width="11.42578125" style="1"/>
  </cols>
  <sheetData>
    <row r="2" spans="2:6" ht="54.75" customHeight="1" x14ac:dyDescent="0.2">
      <c r="B2" s="18"/>
      <c r="C2" s="84"/>
    </row>
    <row r="3" spans="2:6" ht="18" x14ac:dyDescent="0.2">
      <c r="B3" s="18"/>
      <c r="C3" s="128" t="s">
        <v>67</v>
      </c>
      <c r="D3" s="128"/>
      <c r="E3" s="128"/>
      <c r="F3" s="128"/>
    </row>
    <row r="4" spans="2:6" ht="27" customHeight="1" x14ac:dyDescent="0.2">
      <c r="B4" s="18"/>
      <c r="C4" s="84"/>
    </row>
    <row r="5" spans="2:6" s="57" customFormat="1" ht="15" x14ac:dyDescent="0.25">
      <c r="B5" s="19" t="s">
        <v>0</v>
      </c>
      <c r="C5" s="70" t="s">
        <v>1</v>
      </c>
      <c r="D5" s="19"/>
      <c r="E5" s="87" t="s">
        <v>3</v>
      </c>
      <c r="F5" s="19" t="s">
        <v>199</v>
      </c>
    </row>
    <row r="6" spans="2:6" s="57" customFormat="1" ht="15" x14ac:dyDescent="0.25">
      <c r="B6" s="12"/>
      <c r="C6" s="24"/>
      <c r="D6" s="12"/>
      <c r="E6" s="88" t="s">
        <v>39</v>
      </c>
      <c r="F6" s="12"/>
    </row>
    <row r="7" spans="2:6" s="57" customFormat="1" ht="68.25" customHeight="1" x14ac:dyDescent="0.25">
      <c r="B7" s="27">
        <v>1</v>
      </c>
      <c r="C7" s="62" t="s">
        <v>108</v>
      </c>
      <c r="D7" s="30" t="s">
        <v>109</v>
      </c>
      <c r="E7" s="100" t="s">
        <v>197</v>
      </c>
      <c r="F7" s="103" t="s">
        <v>200</v>
      </c>
    </row>
    <row r="8" spans="2:6" ht="35.25" customHeight="1" x14ac:dyDescent="0.2">
      <c r="B8" s="56">
        <v>2</v>
      </c>
      <c r="C8" s="23" t="s">
        <v>110</v>
      </c>
      <c r="D8" s="20" t="s">
        <v>111</v>
      </c>
      <c r="E8" s="86" t="s">
        <v>150</v>
      </c>
      <c r="F8" s="56"/>
    </row>
    <row r="9" spans="2:6" ht="35.25" customHeight="1" x14ac:dyDescent="0.2">
      <c r="B9" s="56">
        <v>3</v>
      </c>
      <c r="C9" s="23" t="s">
        <v>112</v>
      </c>
      <c r="D9" s="20" t="s">
        <v>111</v>
      </c>
      <c r="E9" s="86" t="s">
        <v>151</v>
      </c>
      <c r="F9" s="56"/>
    </row>
    <row r="10" spans="2:6" ht="61.5" customHeight="1" x14ac:dyDescent="0.2">
      <c r="B10" s="27">
        <v>4</v>
      </c>
      <c r="C10" s="23" t="s">
        <v>113</v>
      </c>
      <c r="D10" s="20" t="s">
        <v>114</v>
      </c>
      <c r="E10" s="86" t="s">
        <v>152</v>
      </c>
      <c r="F10" s="56"/>
    </row>
    <row r="11" spans="2:6" ht="44.25" customHeight="1" x14ac:dyDescent="0.2">
      <c r="B11" s="27">
        <v>5</v>
      </c>
      <c r="C11" s="23" t="s">
        <v>115</v>
      </c>
      <c r="D11" s="20" t="s">
        <v>114</v>
      </c>
      <c r="E11" s="86" t="s">
        <v>153</v>
      </c>
      <c r="F11" s="56"/>
    </row>
    <row r="12" spans="2:6" ht="42.75" customHeight="1" x14ac:dyDescent="0.2">
      <c r="B12" s="61">
        <v>6</v>
      </c>
      <c r="C12" s="23" t="s">
        <v>116</v>
      </c>
      <c r="D12" s="20" t="s">
        <v>117</v>
      </c>
      <c r="E12" s="86" t="s">
        <v>154</v>
      </c>
      <c r="F12" s="56"/>
    </row>
    <row r="13" spans="2:6" ht="49.5" customHeight="1" x14ac:dyDescent="0.2">
      <c r="B13" s="61">
        <v>7</v>
      </c>
      <c r="C13" s="23" t="s">
        <v>66</v>
      </c>
      <c r="D13" s="20" t="s">
        <v>118</v>
      </c>
      <c r="E13" s="86" t="s">
        <v>155</v>
      </c>
      <c r="F13" s="56"/>
    </row>
    <row r="14" spans="2:6" ht="54" customHeight="1" x14ac:dyDescent="0.2">
      <c r="B14" s="27">
        <v>8</v>
      </c>
      <c r="C14" s="23" t="s">
        <v>119</v>
      </c>
      <c r="D14" s="20" t="s">
        <v>120</v>
      </c>
      <c r="E14" s="86" t="s">
        <v>153</v>
      </c>
      <c r="F14" s="56"/>
    </row>
    <row r="15" spans="2:6" ht="89.25" customHeight="1" x14ac:dyDescent="0.2">
      <c r="B15" s="27">
        <v>9</v>
      </c>
      <c r="C15" s="23" t="s">
        <v>121</v>
      </c>
      <c r="D15" s="20" t="s">
        <v>122</v>
      </c>
      <c r="E15" s="86" t="s">
        <v>156</v>
      </c>
      <c r="F15" s="56"/>
    </row>
    <row r="16" spans="2:6" ht="86.25" customHeight="1" x14ac:dyDescent="0.2">
      <c r="B16" s="61">
        <v>10</v>
      </c>
      <c r="C16" s="23" t="s">
        <v>123</v>
      </c>
      <c r="D16" s="20" t="s">
        <v>122</v>
      </c>
      <c r="E16" s="86" t="s">
        <v>157</v>
      </c>
      <c r="F16" s="56"/>
    </row>
    <row r="17" spans="2:6" ht="96" customHeight="1" x14ac:dyDescent="0.2">
      <c r="B17" s="61">
        <v>11</v>
      </c>
      <c r="C17" s="23" t="s">
        <v>124</v>
      </c>
      <c r="D17" s="20" t="s">
        <v>125</v>
      </c>
      <c r="E17" s="86" t="s">
        <v>158</v>
      </c>
      <c r="F17" s="56"/>
    </row>
    <row r="18" spans="2:6" ht="55.5" customHeight="1" x14ac:dyDescent="0.2">
      <c r="B18" s="27">
        <v>12</v>
      </c>
      <c r="C18" s="23" t="s">
        <v>126</v>
      </c>
      <c r="D18" s="20" t="s">
        <v>125</v>
      </c>
      <c r="E18" s="86" t="s">
        <v>159</v>
      </c>
      <c r="F18" s="56"/>
    </row>
    <row r="19" spans="2:6" ht="93" customHeight="1" x14ac:dyDescent="0.2">
      <c r="B19" s="27">
        <v>13</v>
      </c>
      <c r="C19" s="23" t="s">
        <v>127</v>
      </c>
      <c r="D19" s="20" t="s">
        <v>128</v>
      </c>
      <c r="E19" s="100" t="s">
        <v>194</v>
      </c>
      <c r="F19" s="103" t="s">
        <v>206</v>
      </c>
    </row>
    <row r="20" spans="2:6" ht="60" customHeight="1" x14ac:dyDescent="0.2">
      <c r="B20" s="61">
        <v>14</v>
      </c>
      <c r="C20" s="23" t="s">
        <v>129</v>
      </c>
      <c r="D20" s="20" t="s">
        <v>130</v>
      </c>
      <c r="E20" s="62" t="s">
        <v>189</v>
      </c>
      <c r="F20" s="61"/>
    </row>
    <row r="21" spans="2:6" ht="57" x14ac:dyDescent="0.2">
      <c r="B21" s="61">
        <v>15</v>
      </c>
      <c r="C21" s="23" t="s">
        <v>131</v>
      </c>
      <c r="D21" s="20" t="s">
        <v>132</v>
      </c>
      <c r="E21" s="62" t="s">
        <v>160</v>
      </c>
      <c r="F21" s="61"/>
    </row>
    <row r="22" spans="2:6" ht="28.5" x14ac:dyDescent="0.2">
      <c r="B22" s="27">
        <v>16</v>
      </c>
      <c r="C22" s="23" t="s">
        <v>133</v>
      </c>
      <c r="D22" s="20" t="s">
        <v>134</v>
      </c>
      <c r="E22" s="86" t="s">
        <v>161</v>
      </c>
      <c r="F22" s="61"/>
    </row>
    <row r="23" spans="2:6" ht="42.75" x14ac:dyDescent="0.2">
      <c r="B23" s="27">
        <v>17</v>
      </c>
      <c r="C23" s="23" t="s">
        <v>135</v>
      </c>
      <c r="D23" s="20" t="s">
        <v>136</v>
      </c>
      <c r="E23" s="86" t="s">
        <v>162</v>
      </c>
      <c r="F23" s="61"/>
    </row>
    <row r="24" spans="2:6" ht="71.25" x14ac:dyDescent="0.2">
      <c r="B24" s="61">
        <v>18</v>
      </c>
      <c r="C24" s="23" t="s">
        <v>137</v>
      </c>
      <c r="D24" s="20" t="s">
        <v>138</v>
      </c>
      <c r="E24" s="86" t="s">
        <v>163</v>
      </c>
      <c r="F24" s="61"/>
    </row>
    <row r="25" spans="2:6" ht="85.5" x14ac:dyDescent="0.2">
      <c r="B25" s="27">
        <v>19</v>
      </c>
      <c r="C25" s="23" t="s">
        <v>139</v>
      </c>
      <c r="D25" s="20" t="s">
        <v>138</v>
      </c>
      <c r="E25" s="62" t="s">
        <v>193</v>
      </c>
      <c r="F25" s="61"/>
    </row>
    <row r="26" spans="2:6" ht="85.5" x14ac:dyDescent="0.2">
      <c r="B26" s="27">
        <v>20</v>
      </c>
      <c r="C26" s="23" t="s">
        <v>140</v>
      </c>
      <c r="D26" s="20" t="s">
        <v>138</v>
      </c>
      <c r="E26" s="86" t="s">
        <v>164</v>
      </c>
      <c r="F26" s="61"/>
    </row>
    <row r="27" spans="2:6" ht="42.75" x14ac:dyDescent="0.2">
      <c r="B27" s="61">
        <v>21</v>
      </c>
      <c r="C27" s="23" t="s">
        <v>141</v>
      </c>
      <c r="D27" s="20" t="s">
        <v>142</v>
      </c>
      <c r="E27" s="62" t="s">
        <v>198</v>
      </c>
      <c r="F27" s="61"/>
    </row>
    <row r="28" spans="2:6" ht="85.5" x14ac:dyDescent="0.2">
      <c r="B28" s="27">
        <v>22</v>
      </c>
      <c r="C28" s="23" t="s">
        <v>143</v>
      </c>
      <c r="D28" s="20" t="s">
        <v>144</v>
      </c>
      <c r="E28" s="100" t="s">
        <v>195</v>
      </c>
      <c r="F28" s="103" t="s">
        <v>201</v>
      </c>
    </row>
    <row r="29" spans="2:6" ht="72" x14ac:dyDescent="0.2">
      <c r="B29" s="27">
        <v>23</v>
      </c>
      <c r="C29" s="23" t="s">
        <v>145</v>
      </c>
      <c r="D29" s="20" t="s">
        <v>146</v>
      </c>
      <c r="E29" s="100" t="s">
        <v>192</v>
      </c>
      <c r="F29" s="103" t="s">
        <v>202</v>
      </c>
    </row>
    <row r="30" spans="2:6" ht="132" x14ac:dyDescent="0.2">
      <c r="B30" s="61">
        <v>24</v>
      </c>
      <c r="C30" s="23" t="s">
        <v>147</v>
      </c>
      <c r="D30" s="20" t="s">
        <v>146</v>
      </c>
      <c r="E30" s="100" t="s">
        <v>196</v>
      </c>
      <c r="F30" s="103" t="s">
        <v>203</v>
      </c>
    </row>
    <row r="31" spans="2:6" ht="28.5" x14ac:dyDescent="0.2">
      <c r="B31" s="27">
        <v>25</v>
      </c>
      <c r="C31" s="23" t="s">
        <v>148</v>
      </c>
      <c r="D31" s="61"/>
      <c r="E31" s="62" t="s">
        <v>191</v>
      </c>
      <c r="F31" s="61"/>
    </row>
    <row r="34" spans="1:6" ht="15" x14ac:dyDescent="0.2">
      <c r="C34" s="93" t="s">
        <v>167</v>
      </c>
      <c r="D34" s="85"/>
    </row>
    <row r="35" spans="1:6" ht="42.75" x14ac:dyDescent="0.2">
      <c r="C35" s="90" t="s">
        <v>165</v>
      </c>
      <c r="D35" s="91"/>
    </row>
    <row r="36" spans="1:6" ht="57" x14ac:dyDescent="0.2">
      <c r="C36" s="90" t="s">
        <v>166</v>
      </c>
      <c r="D36" s="92"/>
    </row>
    <row r="37" spans="1:6" x14ac:dyDescent="0.2">
      <c r="C37" s="89"/>
    </row>
    <row r="38" spans="1:6" x14ac:dyDescent="0.2">
      <c r="A38" s="129" t="s">
        <v>207</v>
      </c>
      <c r="B38" s="130"/>
      <c r="C38" s="130"/>
      <c r="D38" s="130"/>
      <c r="E38" s="130"/>
      <c r="F38" s="131"/>
    </row>
    <row r="39" spans="1:6" x14ac:dyDescent="0.2">
      <c r="A39" s="132"/>
      <c r="B39" s="133"/>
      <c r="C39" s="133"/>
      <c r="D39" s="133"/>
      <c r="E39" s="133"/>
      <c r="F39" s="134"/>
    </row>
  </sheetData>
  <mergeCells count="2">
    <mergeCell ref="C3:F3"/>
    <mergeCell ref="A38:F39"/>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topLeftCell="D10" workbookViewId="0">
      <selection activeCell="F20" sqref="F20"/>
    </sheetView>
  </sheetViews>
  <sheetFormatPr baseColWidth="10" defaultRowHeight="15" x14ac:dyDescent="0.25"/>
  <cols>
    <col min="1" max="1" width="5.140625" customWidth="1"/>
    <col min="2" max="2" width="7.5703125" style="21" customWidth="1"/>
    <col min="3" max="3" width="36.7109375" style="64" customWidth="1"/>
    <col min="4" max="4" width="23.85546875" style="64" customWidth="1"/>
    <col min="5" max="5" width="33.5703125" style="64" customWidth="1"/>
    <col min="6" max="6" width="53.42578125" style="64" customWidth="1"/>
    <col min="7" max="7" width="25.7109375" style="63" customWidth="1"/>
    <col min="8" max="8" width="25.7109375" style="21" customWidth="1"/>
  </cols>
  <sheetData>
    <row r="1" spans="2:8" s="1" customFormat="1" ht="14.25" x14ac:dyDescent="0.2">
      <c r="B1" s="18"/>
      <c r="C1" s="41"/>
      <c r="D1" s="41"/>
      <c r="E1" s="41"/>
      <c r="F1" s="41"/>
      <c r="G1" s="69"/>
      <c r="H1" s="18"/>
    </row>
    <row r="2" spans="2:8" s="1" customFormat="1" ht="54.75" customHeight="1" x14ac:dyDescent="0.2">
      <c r="B2" s="18"/>
      <c r="C2" s="41"/>
      <c r="D2" s="41"/>
      <c r="E2" s="41"/>
      <c r="F2" s="41"/>
      <c r="G2" s="69"/>
      <c r="H2" s="18"/>
    </row>
    <row r="3" spans="2:8" s="1" customFormat="1" ht="18" x14ac:dyDescent="0.2">
      <c r="B3" s="18"/>
      <c r="C3" s="128" t="s">
        <v>107</v>
      </c>
      <c r="D3" s="128"/>
      <c r="E3" s="128"/>
      <c r="F3" s="128"/>
      <c r="G3" s="128"/>
      <c r="H3" s="128"/>
    </row>
    <row r="4" spans="2:8" s="1" customFormat="1" ht="27" customHeight="1" x14ac:dyDescent="0.2">
      <c r="B4" s="18"/>
      <c r="C4" s="41"/>
      <c r="D4" s="41"/>
      <c r="E4" s="41"/>
      <c r="F4" s="41"/>
      <c r="G4" s="69"/>
      <c r="H4" s="18"/>
    </row>
    <row r="5" spans="2:8" s="58" customFormat="1" ht="30" x14ac:dyDescent="0.25">
      <c r="B5" s="19" t="s">
        <v>0</v>
      </c>
      <c r="C5" s="19" t="s">
        <v>71</v>
      </c>
      <c r="D5" s="19" t="s">
        <v>68</v>
      </c>
      <c r="E5" s="19" t="s">
        <v>70</v>
      </c>
      <c r="F5" s="19" t="s">
        <v>69</v>
      </c>
      <c r="G5" s="70" t="s">
        <v>3</v>
      </c>
      <c r="H5" s="70" t="s">
        <v>204</v>
      </c>
    </row>
    <row r="6" spans="2:8" s="57" customFormat="1" x14ac:dyDescent="0.25">
      <c r="B6" s="12"/>
      <c r="C6" s="42"/>
      <c r="D6" s="42"/>
      <c r="E6" s="42"/>
      <c r="F6" s="42"/>
      <c r="G6" s="24" t="s">
        <v>39</v>
      </c>
      <c r="H6" s="12"/>
    </row>
    <row r="7" spans="2:8" ht="186.75" customHeight="1" x14ac:dyDescent="0.25">
      <c r="B7" s="65">
        <v>1</v>
      </c>
      <c r="C7" s="66" t="s">
        <v>72</v>
      </c>
      <c r="D7" s="67" t="s">
        <v>73</v>
      </c>
      <c r="E7" s="68" t="s">
        <v>102</v>
      </c>
      <c r="F7" s="66" t="s">
        <v>100</v>
      </c>
      <c r="G7" s="68" t="s">
        <v>187</v>
      </c>
      <c r="H7" s="65"/>
    </row>
    <row r="8" spans="2:8" ht="195.75" customHeight="1" x14ac:dyDescent="0.25">
      <c r="B8" s="65">
        <v>2</v>
      </c>
      <c r="C8" s="67" t="s">
        <v>75</v>
      </c>
      <c r="D8" s="66" t="s">
        <v>74</v>
      </c>
      <c r="E8" s="68" t="s">
        <v>103</v>
      </c>
      <c r="F8" s="66" t="s">
        <v>101</v>
      </c>
      <c r="G8" s="68" t="s">
        <v>188</v>
      </c>
      <c r="H8" s="68"/>
    </row>
    <row r="9" spans="2:8" ht="164.25" customHeight="1" x14ac:dyDescent="0.25">
      <c r="B9" s="65">
        <v>3</v>
      </c>
      <c r="C9" s="67" t="s">
        <v>77</v>
      </c>
      <c r="D9" s="67" t="s">
        <v>76</v>
      </c>
      <c r="E9" s="66" t="s">
        <v>99</v>
      </c>
      <c r="F9" s="66" t="s">
        <v>100</v>
      </c>
      <c r="G9" s="101" t="s">
        <v>190</v>
      </c>
      <c r="H9" s="68" t="s">
        <v>205</v>
      </c>
    </row>
    <row r="10" spans="2:8" ht="127.5" customHeight="1" x14ac:dyDescent="0.25">
      <c r="B10" s="65">
        <v>4</v>
      </c>
      <c r="C10" s="66" t="s">
        <v>106</v>
      </c>
      <c r="D10" s="66" t="s">
        <v>78</v>
      </c>
      <c r="E10" s="66" t="s">
        <v>104</v>
      </c>
      <c r="F10" s="66" t="s">
        <v>105</v>
      </c>
      <c r="G10" s="68" t="s">
        <v>187</v>
      </c>
      <c r="H10" s="65"/>
    </row>
    <row r="12" spans="2:8" x14ac:dyDescent="0.25">
      <c r="D12" s="135" t="s">
        <v>208</v>
      </c>
      <c r="E12" s="136"/>
      <c r="F12" s="136"/>
      <c r="G12" s="136"/>
      <c r="H12" s="137"/>
    </row>
    <row r="13" spans="2:8" x14ac:dyDescent="0.25">
      <c r="D13" s="138"/>
      <c r="E13" s="139"/>
      <c r="F13" s="139"/>
      <c r="G13" s="139"/>
      <c r="H13" s="140"/>
    </row>
  </sheetData>
  <mergeCells count="2">
    <mergeCell ref="C3:H3"/>
    <mergeCell ref="D12:H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Criterios de Evaluación</vt:lpstr>
      <vt:lpstr>Puntaje. Valores Agregados</vt:lpstr>
      <vt:lpstr>Puntaje.Continuidad Tecnologica</vt:lpstr>
      <vt:lpstr>Punto 2.3.1 Doc Técnicos</vt:lpstr>
      <vt:lpstr>Punto 2.3.4 Personal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 Vernaza</dc:creator>
  <cp:lastModifiedBy>Windows User</cp:lastModifiedBy>
  <dcterms:created xsi:type="dcterms:W3CDTF">2018-12-21T14:50:29Z</dcterms:created>
  <dcterms:modified xsi:type="dcterms:W3CDTF">2019-05-23T14:45:24Z</dcterms:modified>
</cp:coreProperties>
</file>